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limatlar" sheetId="1" state="visible" r:id="rId3"/>
    <sheet name="Öğretim Elemanları" sheetId="2" state="visible" r:id="rId4"/>
    <sheet name="1-Ders Havuzu" sheetId="3" state="visible" r:id="rId5"/>
    <sheet name="2A-Vize Atama" sheetId="4" state="visible" r:id="rId6"/>
    <sheet name="2B-Final Atama" sheetId="5" state="visible" r:id="rId7"/>
    <sheet name="3A-Vize Sınav Programı" sheetId="6" state="visible" r:id="rId8"/>
    <sheet name="3B-Final Sınav Programı" sheetId="7" state="visible" r:id="rId9"/>
  </sheets>
  <definedNames>
    <definedName function="false" hidden="false" localSheetId="2" name="_xlnm.Print_Area" vbProcedure="false">'1-Ders Havuzu'!$A$1:$K$152</definedName>
    <definedName function="false" hidden="false" localSheetId="2" name="_xlnm.Print_Titles" vbProcedure="false">'1-Ders Havuzu'!$1:$2</definedName>
    <definedName function="false" hidden="false" localSheetId="3" name="_xlnm.Print_Area" vbProcedure="false">'2A-Vize Atama'!$A$1:$R$156</definedName>
    <definedName function="false" hidden="false" localSheetId="3" name="_xlnm.Print_Titles" vbProcedure="false">'2A-Vize Atama'!$1:$6</definedName>
    <definedName function="false" hidden="false" localSheetId="4" name="_xlnm.Print_Area" vbProcedure="false">'2B-Final Atama'!$A$1:$R$156</definedName>
    <definedName function="false" hidden="false" localSheetId="4" name="_xlnm.Print_Titles" vbProcedure="false">'2B-Final Atama'!$1:$6</definedName>
    <definedName function="false" hidden="false" localSheetId="5" name="_xlnm.Print_Area" vbProcedure="false">'3A-Vize Sınav Programı'!$A$1:$I$81</definedName>
    <definedName function="false" hidden="false" localSheetId="5" name="_xlnm.Print_Titles" vbProcedure="false">'3A-Vize Sınav Programı'!$9:$9</definedName>
    <definedName function="false" hidden="false" localSheetId="6" name="_xlnm.Print_Area" vbProcedure="false">'3B-Final Sınav Programı'!$A$1:$I$81</definedName>
    <definedName function="false" hidden="false" localSheetId="6" name="_xlnm.Print_Titles" vbProcedure="false">'3B-Final Sınav Programı'!$9:$9</definedName>
    <definedName function="false" hidden="false" localSheetId="1" name="_xlnm.Print_Area" vbProcedure="false">'Öğretim Elemanları'!$A$1:$E$48</definedName>
    <definedName function="false" hidden="false" localSheetId="1" name="_xlnm.Print_Titles" vbProcedure="false">'Öğretim Elemanları'!$1:$3</definedName>
    <definedName function="false" hidden="false" localSheetId="0" name="_xlnm.Print_Area" vbProcedure="false">Talimatlar!$A$1:$C$34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<sst xmlns="http://schemas.openxmlformats.org/spreadsheetml/2006/main" count="739" uniqueCount="334">
  <si>
    <t xml:space="preserve">SINAV PROGRAMI HAZIRLAMA MOTORU</t>
  </si>
  <si>
    <t xml:space="preserve">Aksaray Üniversitesi Turizm Fakültesi — Turizm Rehberliği Bölümü</t>
  </si>
  <si>
    <t xml:space="preserve">Bu Motor Nasıl Çalışır?</t>
  </si>
  <si>
    <t xml:space="preserve">Bu çalışma kitabı, Ders Programı Hazırlama Motoru ile AYNI ders havuzunu esas alarak Vize (ara sınav) ve Final sınav programlarını hazırlar. Temel fark şudur: ders programında her sınıf ayrı bir sayfada çıkardık; sınav programında ise Vize ve Final her biri TEK bir sayfada — 1, 2, 3 ve 4. sınıfların tüm sınavları aynı tabloda, tarihe göre sıralı olarak — yayınlanır. Vize ve Final birbirinden bağımsızdır: aynı dersin vize tarihi ile final tarihi/derslik/gözetmeni farklı olabilir.</t>
  </si>
  <si>
    <t xml:space="preserve">1 — Ders Havuzu</t>
  </si>
  <si>
    <t xml:space="preserve">Sayfa: 1-Ders Havuzu</t>
  </si>
  <si>
    <t xml:space="preserve">Bölümün açabileceği tüm dersler burada listelidir (Ders Programı Hazırlama Motoru ile birebir aynı liste). O dönem sınavı yapılacak dersin “Seçim” hücresini “Seçildi” yapın — aynı seçim hem Vize hem Final sayfasını besler. Yeni ders eklemeniz gerekirse listenin altındaki boş satırlara (sarı kenarlıklı alan) yazabilirsiniz.</t>
  </si>
  <si>
    <t xml:space="preserve">2 — Öğretim Elemanları</t>
  </si>
  <si>
    <t xml:space="preserve">Sayfa: Öğretim Elemanları</t>
  </si>
  <si>
    <t xml:space="preserve">Bölüm kadrosu hazır girilmiştir; dışarıdan/misafir gözetmen eklemeniz gerekirse alt kısımdaki boş satırlara ekleyin. Bu liste, Vize ve Final atama sayfalarındaki “Gözetmen” açılır listesini besler.</t>
  </si>
  <si>
    <t xml:space="preserve">2A — Vize Atama</t>
  </si>
  <si>
    <t xml:space="preserve">Sayfa: 2A-Vize Atama</t>
  </si>
  <si>
    <t xml:space="preserve">Seçtiğiniz her ders burada otomatik görünür. Her ders için Sınav Tarihi (gerçek takvim tarihi — Cumartesi/Pazar da girilebilir), Başlangıç Saati, Süre, Derslik ve Gözetmen girin. “Gün” ve “Bitiş Saati” tarihten/süreden otomatik hesaplanır. Üstteki Kontrol Paneli eksikleri ve çakışmaları anlık sayar; satır sonundaki uyarı sütunları hangi sınavın sorunlu olduğunu gösterir.</t>
  </si>
  <si>
    <t xml:space="preserve">2B — Final Atama</t>
  </si>
  <si>
    <t xml:space="preserve">Sayfa: 2B-Final Atama</t>
  </si>
  <si>
    <t xml:space="preserve">Vize Atama ile birebir aynı mantıkta çalışır, ama tamamen BAĞIMSIZDIR — final tarihleri, derslikleri ve gözetmenleri vize döneminden farklı olabilir. Bir dersin yalnızca finali varsa (vizesi yoksa), Vize Atama'da o dersin tarih/saat alanlarını boş bırakmanız yeterlidir.</t>
  </si>
  <si>
    <t xml:space="preserve">3A — Vize Sınav Programı  /  3B — Final Sınav Programı</t>
  </si>
  <si>
    <t xml:space="preserve">Sayfa: 3A-Vize Sınav Programı / 3B-Final Sınav Programı</t>
  </si>
  <si>
    <t xml:space="preserve">Hiçbir şey yazmanıza gerek yoktur; ilgili atama sayfasından tamamen otomatik oluşur. 1, 2, 3 ve 4. sınıfın TÜM sınavları TEK tabloda, tarih ve saate göre sıralı olarak listelenir; her sınıf farklı bir pastel renkle satır satır ayırt edilir. A4 yatay baskıya hazırdır.</t>
  </si>
  <si>
    <t xml:space="preserve">Renk Anahtarı</t>
  </si>
  <si>
    <t xml:space="preserve">  Sarı kenarlıklı hücreler:</t>
  </si>
  <si>
    <t xml:space="preserve">veri girişi / seçim yapmanız gereken alanlar.</t>
  </si>
  <si>
    <t xml:space="preserve">  Açık mavi (beyaz) hücreler:</t>
  </si>
  <si>
    <t xml:space="preserve">otomatik hesaplanan formüllerdir, elle değiştirilmemelidir.</t>
  </si>
  <si>
    <t xml:space="preserve">  Kırmızı:</t>
  </si>
  <si>
    <t xml:space="preserve">bir çakışma veya eksik bulundu, kontrol edin.</t>
  </si>
  <si>
    <t xml:space="preserve">  Yeşil:</t>
  </si>
  <si>
    <t xml:space="preserve">bu satırda/sınavda herhangi bir sorun yok.</t>
  </si>
  <si>
    <t xml:space="preserve">  Pastel satır renkleri:</t>
  </si>
  <si>
    <t xml:space="preserve">yalnızca sınav programı çıktı sayfalarında — mavi=1.Sınıf, yeşil=2.Sınıf, amber=3.Sınıf, lila=4.Sınıf.</t>
  </si>
  <si>
    <t xml:space="preserve">Not: “1-Ders Havuzu” sayfasında bir dersin seçimini kaldırırsanız, o ders hem Vize hem Final atama sayfalarından ve sınav programlarından otomatik olarak kaybolur — başka hiçbir sayfada elle silme işlemi yapmanız gerekmez. Vize ve Final sayfaları birbirini etkilemez; bir dönemde sınavı olmayan bir ders varsa ilgili atama sayfasında o satırı boş bırakmanız yeterlidir.</t>
  </si>
  <si>
    <t xml:space="preserve">ÖĞRETİM ELEMANLARI / GÖZETMEN HAVUZU</t>
  </si>
  <si>
    <t xml:space="preserve">Bölüm kadrolu hocalar otomatik, dışarıdan gelenler aşağıdaki boş alana elle eklenir</t>
  </si>
  <si>
    <t xml:space="preserve">Unvan</t>
  </si>
  <si>
    <t xml:space="preserve">Ad Soyad</t>
  </si>
  <si>
    <t xml:space="preserve">Öğretim Elemanı (Dropdown'da Görünen Ad)</t>
  </si>
  <si>
    <t xml:space="preserve">Vize Gözetmenlik
(Adet)</t>
  </si>
  <si>
    <t xml:space="preserve">Final Gözetmenlik
(Adet)</t>
  </si>
  <si>
    <t xml:space="preserve">Prof. Dr.</t>
  </si>
  <si>
    <t xml:space="preserve">Aysu Altaş</t>
  </si>
  <si>
    <t xml:space="preserve">Mehmet Tuncer</t>
  </si>
  <si>
    <t xml:space="preserve">Doç. Dr.</t>
  </si>
  <si>
    <t xml:space="preserve">Alaattin Başoda</t>
  </si>
  <si>
    <t xml:space="preserve">Yusuf Acar</t>
  </si>
  <si>
    <t xml:space="preserve">Neşe Çullu Kaygısız</t>
  </si>
  <si>
    <t xml:space="preserve">Dr. Öğr. Üyesi</t>
  </si>
  <si>
    <t xml:space="preserve">Grant Altay Taşkın</t>
  </si>
  <si>
    <t xml:space="preserve">Çağla Üst Can</t>
  </si>
  <si>
    <t xml:space="preserve">Burak Murat Demirçivi</t>
  </si>
  <si>
    <t xml:space="preserve">Mesut Murat Adabalı</t>
  </si>
  <si>
    <t xml:space="preserve">Serap Serin Karacaer</t>
  </si>
  <si>
    <t xml:space="preserve">Selim Karagöz</t>
  </si>
  <si>
    <t xml:space="preserve">Ergin Altunsabak</t>
  </si>
  <si>
    <t xml:space="preserve">Öğr. Gör.</t>
  </si>
  <si>
    <t xml:space="preserve">Vildan Acar</t>
  </si>
  <si>
    <t xml:space="preserve">Vahit Bölükbaş</t>
  </si>
  <si>
    <t xml:space="preserve">DİĞER / MİSAFİR GÖZETMENLER — aşağıdaki satırlara elle ekleyiniz</t>
  </si>
  <si>
    <t xml:space="preserve">1 — DERS HAVUZU VE SINAV DÖNEMİ SEÇİMİ</t>
  </si>
  <si>
    <t xml:space="preserve">Yarıyıl</t>
  </si>
  <si>
    <t xml:space="preserve">Sınıf</t>
  </si>
  <si>
    <t xml:space="preserve">Ders Kodu</t>
  </si>
  <si>
    <t xml:space="preserve">Dersin Adı</t>
  </si>
  <si>
    <t xml:space="preserve">Ders
Durumu</t>
  </si>
  <si>
    <t xml:space="preserve">Teorik</t>
  </si>
  <si>
    <t xml:space="preserve">Uygulama</t>
  </si>
  <si>
    <t xml:space="preserve">Toplam
Saat</t>
  </si>
  <si>
    <t xml:space="preserve">AKTS</t>
  </si>
  <si>
    <t xml:space="preserve">Ders Grubu</t>
  </si>
  <si>
    <t xml:space="preserve">Seçim</t>
  </si>
  <si>
    <t xml:space="preserve">AİT 191</t>
  </si>
  <si>
    <t xml:space="preserve">Atatürk İlkeleri ve İnkılap Tarihi I</t>
  </si>
  <si>
    <t xml:space="preserve">Z</t>
  </si>
  <si>
    <t xml:space="preserve">Ana Ders</t>
  </si>
  <si>
    <t xml:space="preserve">Seçilmedi</t>
  </si>
  <si>
    <t xml:space="preserve">BİL 181</t>
  </si>
  <si>
    <t xml:space="preserve">Temel Bilgi Teknolojileri</t>
  </si>
  <si>
    <t xml:space="preserve">İNGTRE 101</t>
  </si>
  <si>
    <t xml:space="preserve">İngilizce I- Dil Bilgisi</t>
  </si>
  <si>
    <t xml:space="preserve">İNGTRE 103</t>
  </si>
  <si>
    <t xml:space="preserve">İngilizce I- Konuşma</t>
  </si>
  <si>
    <t xml:space="preserve">TDİ 195</t>
  </si>
  <si>
    <t xml:space="preserve">Türk Dili I</t>
  </si>
  <si>
    <t xml:space="preserve">TRE 101</t>
  </si>
  <si>
    <t xml:space="preserve">Üniversite Hayatına Geçiş</t>
  </si>
  <si>
    <t xml:space="preserve">TRE 103</t>
  </si>
  <si>
    <t xml:space="preserve">Turizme Giriş</t>
  </si>
  <si>
    <t xml:space="preserve">TRE 105</t>
  </si>
  <si>
    <t xml:space="preserve">Turizmde İletişim</t>
  </si>
  <si>
    <t xml:space="preserve">AİT 192</t>
  </si>
  <si>
    <t xml:space="preserve">Atatürk İlkeleri ve İnkılap Tarihi II</t>
  </si>
  <si>
    <t xml:space="preserve">TDİ 196</t>
  </si>
  <si>
    <t xml:space="preserve">Türk Dili II</t>
  </si>
  <si>
    <t xml:space="preserve">İNGTRE 102</t>
  </si>
  <si>
    <t xml:space="preserve">İngilizce II- Dil Bilgisi</t>
  </si>
  <si>
    <t xml:space="preserve">İNGTRE 104</t>
  </si>
  <si>
    <t xml:space="preserve">İngilizce II- Konuşma</t>
  </si>
  <si>
    <t xml:space="preserve">TRE 102</t>
  </si>
  <si>
    <t xml:space="preserve">Genel İşletme</t>
  </si>
  <si>
    <t xml:space="preserve">TRE 104</t>
  </si>
  <si>
    <t xml:space="preserve">Turizm Mevzuatı ve Turist Hakları</t>
  </si>
  <si>
    <t xml:space="preserve">TRE 106</t>
  </si>
  <si>
    <t xml:space="preserve">Seyahat Acenteciliği ve Tur Operatörlüğü</t>
  </si>
  <si>
    <t xml:space="preserve">TRE 108</t>
  </si>
  <si>
    <t xml:space="preserve">Alternatif Turizm</t>
  </si>
  <si>
    <t xml:space="preserve">S</t>
  </si>
  <si>
    <t xml:space="preserve">Seçmeli Havuz</t>
  </si>
  <si>
    <t xml:space="preserve">TRE 110</t>
  </si>
  <si>
    <t xml:space="preserve">Etkinlik Yönetimi</t>
  </si>
  <si>
    <t xml:space="preserve">İNGTRE 201</t>
  </si>
  <si>
    <t xml:space="preserve">İngilizce III- Dil Bilgisi</t>
  </si>
  <si>
    <t xml:space="preserve">İNGTRE 203</t>
  </si>
  <si>
    <t xml:space="preserve">İngilizce III- Konuşma</t>
  </si>
  <si>
    <t xml:space="preserve">TRE 201</t>
  </si>
  <si>
    <t xml:space="preserve">Turist Rehberliği ve Mesleki Etik</t>
  </si>
  <si>
    <t xml:space="preserve">TRE 203</t>
  </si>
  <si>
    <t xml:space="preserve">Yunan ve Roma Mitolojisi</t>
  </si>
  <si>
    <t xml:space="preserve">TRE 205</t>
  </si>
  <si>
    <t xml:space="preserve">Konaklama İşletmeleri Yönetimi</t>
  </si>
  <si>
    <t xml:space="preserve">ALMTRE 201</t>
  </si>
  <si>
    <t xml:space="preserve">Almanca- I</t>
  </si>
  <si>
    <t xml:space="preserve">Seçmeli A</t>
  </si>
  <si>
    <t xml:space="preserve">RUSTRE 201</t>
  </si>
  <si>
    <t xml:space="preserve">Rusça- I</t>
  </si>
  <si>
    <t xml:space="preserve">ARPTRE 201</t>
  </si>
  <si>
    <t xml:space="preserve">Arapça- I</t>
  </si>
  <si>
    <t xml:space="preserve">TRE 207</t>
  </si>
  <si>
    <t xml:space="preserve">İkram ve Servis Hizmetleri</t>
  </si>
  <si>
    <t xml:space="preserve">Seçmeli B</t>
  </si>
  <si>
    <t xml:space="preserve">TRE 209</t>
  </si>
  <si>
    <t xml:space="preserve">Ulaşım Hizmetleri</t>
  </si>
  <si>
    <t xml:space="preserve">TRE 211</t>
  </si>
  <si>
    <t xml:space="preserve">Müzik</t>
  </si>
  <si>
    <t xml:space="preserve">TRE 213</t>
  </si>
  <si>
    <t xml:space="preserve">Kültürel Miras</t>
  </si>
  <si>
    <t xml:space="preserve">TRE 215</t>
  </si>
  <si>
    <t xml:space="preserve">Turizm ve Yapay Zeka</t>
  </si>
  <si>
    <t xml:space="preserve">İNGTRE 202</t>
  </si>
  <si>
    <t xml:space="preserve">İngilizce IV- Dil Bilgisi</t>
  </si>
  <si>
    <t xml:space="preserve">İNGTRE 204</t>
  </si>
  <si>
    <t xml:space="preserve">İngilizce IV- Konuşma</t>
  </si>
  <si>
    <t xml:space="preserve">TRE 202</t>
  </si>
  <si>
    <t xml:space="preserve">Staj</t>
  </si>
  <si>
    <t xml:space="preserve">TRE 204</t>
  </si>
  <si>
    <t xml:space="preserve">Arkeoloji</t>
  </si>
  <si>
    <t xml:space="preserve">TRE 206</t>
  </si>
  <si>
    <t xml:space="preserve">Türk Mitolojisi</t>
  </si>
  <si>
    <t xml:space="preserve">ALMTRE 202</t>
  </si>
  <si>
    <t xml:space="preserve">Almanca- II</t>
  </si>
  <si>
    <t xml:space="preserve">RUSTRE 202</t>
  </si>
  <si>
    <t xml:space="preserve">Rusça- II</t>
  </si>
  <si>
    <t xml:space="preserve">ARPTRE 202</t>
  </si>
  <si>
    <t xml:space="preserve">Arapça- II</t>
  </si>
  <si>
    <t xml:space="preserve">TRE 208</t>
  </si>
  <si>
    <t xml:space="preserve">Araştırma Yöntemleri</t>
  </si>
  <si>
    <t xml:space="preserve">TRE 210</t>
  </si>
  <si>
    <t xml:space="preserve">Dünya Turizm Destinasyonları</t>
  </si>
  <si>
    <t xml:space="preserve">TRE 212</t>
  </si>
  <si>
    <t xml:space="preserve">Rekreasyon Yönetimi</t>
  </si>
  <si>
    <t xml:space="preserve">TRE 214</t>
  </si>
  <si>
    <t xml:space="preserve">Turizm ve Teknoloji</t>
  </si>
  <si>
    <t xml:space="preserve">TRE 216</t>
  </si>
  <si>
    <t xml:space="preserve">Turizm Rehberliğinde Uzmanlaşma</t>
  </si>
  <si>
    <t xml:space="preserve">TRE 301</t>
  </si>
  <si>
    <t xml:space="preserve">Mesleki İngilizce- I</t>
  </si>
  <si>
    <t xml:space="preserve">TRE 303</t>
  </si>
  <si>
    <t xml:space="preserve">Müzecilik</t>
  </si>
  <si>
    <t xml:space="preserve">TRE 305</t>
  </si>
  <si>
    <t xml:space="preserve">Sanat Tarihi- I</t>
  </si>
  <si>
    <t xml:space="preserve">TRE 307</t>
  </si>
  <si>
    <t xml:space="preserve">Turizm Coğrafyası</t>
  </si>
  <si>
    <t xml:space="preserve">TRE 313</t>
  </si>
  <si>
    <t xml:space="preserve">İkonografi</t>
  </si>
  <si>
    <t xml:space="preserve">ALMTRE 301</t>
  </si>
  <si>
    <t xml:space="preserve">Almanca- III</t>
  </si>
  <si>
    <t xml:space="preserve">RUSTRE 301</t>
  </si>
  <si>
    <t xml:space="preserve">Rusça- III</t>
  </si>
  <si>
    <t xml:space="preserve">ARPTRE 301</t>
  </si>
  <si>
    <t xml:space="preserve">Arapça- III</t>
  </si>
  <si>
    <t xml:space="preserve">TRE 309</t>
  </si>
  <si>
    <t xml:space="preserve">Fotoğrafçılık</t>
  </si>
  <si>
    <t xml:space="preserve">TRE 311</t>
  </si>
  <si>
    <t xml:space="preserve">Temel Sağlık ve İlk Yardım Bilgisi</t>
  </si>
  <si>
    <t xml:space="preserve">ÜSD I</t>
  </si>
  <si>
    <t xml:space="preserve">Bölüm Dışı Ders</t>
  </si>
  <si>
    <t xml:space="preserve">ÜSD</t>
  </si>
  <si>
    <t xml:space="preserve">PF 301</t>
  </si>
  <si>
    <t xml:space="preserve">Eğitime Giriş</t>
  </si>
  <si>
    <t xml:space="preserve">Formasyon</t>
  </si>
  <si>
    <t xml:space="preserve">PF 303</t>
  </si>
  <si>
    <t xml:space="preserve">Eğitim Psikolojisi</t>
  </si>
  <si>
    <t xml:space="preserve">PF 305</t>
  </si>
  <si>
    <t xml:space="preserve">Öğretim İlke ve Yöntemleri</t>
  </si>
  <si>
    <t xml:space="preserve">TRE 302</t>
  </si>
  <si>
    <t xml:space="preserve">Mesleki İngilizce- II</t>
  </si>
  <si>
    <t xml:space="preserve">TRE 304</t>
  </si>
  <si>
    <t xml:space="preserve">Sanat Tarihi- II</t>
  </si>
  <si>
    <t xml:space="preserve">TRE 306</t>
  </si>
  <si>
    <t xml:space="preserve">Turizm Pazarlaması</t>
  </si>
  <si>
    <t xml:space="preserve">TRE 308</t>
  </si>
  <si>
    <t xml:space="preserve">Antik Yerleşimler</t>
  </si>
  <si>
    <t xml:space="preserve">TRE 312</t>
  </si>
  <si>
    <t xml:space="preserve">Turizm Sosyolojisi</t>
  </si>
  <si>
    <t xml:space="preserve">ALMTRE 302</t>
  </si>
  <si>
    <t xml:space="preserve">Almanca- IV</t>
  </si>
  <si>
    <t xml:space="preserve">RUSTRE 302</t>
  </si>
  <si>
    <t xml:space="preserve">Rusça- IV</t>
  </si>
  <si>
    <t xml:space="preserve">ARPTRE 302</t>
  </si>
  <si>
    <t xml:space="preserve">Arapça- IV</t>
  </si>
  <si>
    <t xml:space="preserve">TRE 310</t>
  </si>
  <si>
    <t xml:space="preserve">Kültürlerarası İletişim</t>
  </si>
  <si>
    <t xml:space="preserve">TRE 314</t>
  </si>
  <si>
    <t xml:space="preserve">İnsan Kaynakları Yönetimi</t>
  </si>
  <si>
    <t xml:space="preserve">ÜSD II</t>
  </si>
  <si>
    <t xml:space="preserve">PF 302</t>
  </si>
  <si>
    <t xml:space="preserve">Rehberlik ve Özel Eğitim</t>
  </si>
  <si>
    <t xml:space="preserve">PF 304</t>
  </si>
  <si>
    <t xml:space="preserve">Özel Öğretim Yöntemleri</t>
  </si>
  <si>
    <t xml:space="preserve">PF 306</t>
  </si>
  <si>
    <t xml:space="preserve">Sınıf Yönetimi</t>
  </si>
  <si>
    <t xml:space="preserve">TRE 401</t>
  </si>
  <si>
    <t xml:space="preserve">Mesleki İngilizce- III</t>
  </si>
  <si>
    <t xml:space="preserve">TRE 403</t>
  </si>
  <si>
    <t xml:space="preserve">Anadolu Halk Kültürü</t>
  </si>
  <si>
    <t xml:space="preserve">TRE 405</t>
  </si>
  <si>
    <t xml:space="preserve">Tur Planlaması ve Yönetimi</t>
  </si>
  <si>
    <t xml:space="preserve">ALMTRE 401</t>
  </si>
  <si>
    <t xml:space="preserve">Mesleki Almanca- I</t>
  </si>
  <si>
    <t xml:space="preserve">RUSTRE 401</t>
  </si>
  <si>
    <t xml:space="preserve">Mesleki Rusça- I</t>
  </si>
  <si>
    <t xml:space="preserve">ARPTRE 401</t>
  </si>
  <si>
    <t xml:space="preserve">Mesleki Arapça- I</t>
  </si>
  <si>
    <t xml:space="preserve">TRE 407</t>
  </si>
  <si>
    <t xml:space="preserve">Protokol ve Sosyal Davranış Kuralları</t>
  </si>
  <si>
    <t xml:space="preserve">TRE 409</t>
  </si>
  <si>
    <t xml:space="preserve">Turizmde Güncel Konular</t>
  </si>
  <si>
    <t xml:space="preserve">TRE 411</t>
  </si>
  <si>
    <t xml:space="preserve">Halkla İlişkiler</t>
  </si>
  <si>
    <t xml:space="preserve">TRE 413</t>
  </si>
  <si>
    <t xml:space="preserve">Aksaray’ın Yerel Değerleri</t>
  </si>
  <si>
    <t xml:space="preserve">TRE 415</t>
  </si>
  <si>
    <t xml:space="preserve">İşaret Dili</t>
  </si>
  <si>
    <t xml:space="preserve">TRE 417</t>
  </si>
  <si>
    <t xml:space="preserve">Türk Mutfak Kültürü</t>
  </si>
  <si>
    <t xml:space="preserve">TRE 419</t>
  </si>
  <si>
    <t xml:space="preserve">İnsan Hakları</t>
  </si>
  <si>
    <t xml:space="preserve">TRE 421</t>
  </si>
  <si>
    <t xml:space="preserve">Sanat ve Tasarım</t>
  </si>
  <si>
    <t xml:space="preserve">TRE 901</t>
  </si>
  <si>
    <t xml:space="preserve">Eşdeğer/Staj</t>
  </si>
  <si>
    <t xml:space="preserve">OEDTRE I</t>
  </si>
  <si>
    <t xml:space="preserve">Ortak Eğitim Programı Dersi I</t>
  </si>
  <si>
    <t xml:space="preserve">Ortak Eğitim</t>
  </si>
  <si>
    <t xml:space="preserve">PF 401</t>
  </si>
  <si>
    <t xml:space="preserve">Eğitimde Ölçme ve Değerlendirme</t>
  </si>
  <si>
    <t xml:space="preserve">PF 403</t>
  </si>
  <si>
    <t xml:space="preserve">Öğretim Teknolojileri</t>
  </si>
  <si>
    <t xml:space="preserve">TRE 402</t>
  </si>
  <si>
    <t xml:space="preserve">Mesleki İngilizce- IV</t>
  </si>
  <si>
    <t xml:space="preserve">TRE 406</t>
  </si>
  <si>
    <t xml:space="preserve">Dinler Tarihi</t>
  </si>
  <si>
    <t xml:space="preserve">TRE 408</t>
  </si>
  <si>
    <t xml:space="preserve">Anadolu Uygarlıkları</t>
  </si>
  <si>
    <t xml:space="preserve">ALMTRE 402</t>
  </si>
  <si>
    <t xml:space="preserve">Mesleki Almanca- II</t>
  </si>
  <si>
    <t xml:space="preserve">RUSTRE 402</t>
  </si>
  <si>
    <t xml:space="preserve">Mesleki Rusça- II</t>
  </si>
  <si>
    <t xml:space="preserve">ARPTRE 402</t>
  </si>
  <si>
    <t xml:space="preserve">Mesleki Arapça- II</t>
  </si>
  <si>
    <t xml:space="preserve">TRE 410</t>
  </si>
  <si>
    <t xml:space="preserve">Turizmde Tüketici Davranışları</t>
  </si>
  <si>
    <t xml:space="preserve">TRE 412</t>
  </si>
  <si>
    <t xml:space="preserve">Turizm ve Çevre</t>
  </si>
  <si>
    <t xml:space="preserve">TRE 414</t>
  </si>
  <si>
    <t xml:space="preserve">İş ve Sosyal Güvenlik Hukuku</t>
  </si>
  <si>
    <t xml:space="preserve">TRE 416</t>
  </si>
  <si>
    <t xml:space="preserve">Türkiye Flora ve Faunası</t>
  </si>
  <si>
    <t xml:space="preserve">TRE 418</t>
  </si>
  <si>
    <t xml:space="preserve">Uluslararası Mutfaklar</t>
  </si>
  <si>
    <t xml:space="preserve">TRE 420</t>
  </si>
  <si>
    <t xml:space="preserve">Girişimcilik</t>
  </si>
  <si>
    <t xml:space="preserve">TRE 424</t>
  </si>
  <si>
    <t xml:space="preserve">Geleneksel Sanatlar</t>
  </si>
  <si>
    <t xml:space="preserve">TRE 422</t>
  </si>
  <si>
    <t xml:space="preserve">Gönüllülük Çalışmaları</t>
  </si>
  <si>
    <t xml:space="preserve">Seçmeli C</t>
  </si>
  <si>
    <t xml:space="preserve">OEDTRE II</t>
  </si>
  <si>
    <t xml:space="preserve">Ortak Eğitim Programı Dersi II</t>
  </si>
  <si>
    <t xml:space="preserve">PF 404</t>
  </si>
  <si>
    <t xml:space="preserve">Öğretmenlik Uygulaması</t>
  </si>
  <si>
    <t xml:space="preserve">2A — VİZE SINAVI GÜN / SAAT / DERSLİK / GÖZETMEN ATAMA EKRANI</t>
  </si>
  <si>
    <t xml:space="preserve">Her seçili ders için Sınav Tarihi (gerçek takvim tarihi), Başlangıç Saati, Süre, Derslik ve Gözetmen girin. “Gün” tarihten, “Bitiş Saati” başlangıç + süreden otomatik hesaplanır. Bu dönemde sınavı olmayan bir ders varsa o satırı boş bırakmanız yeterlidir.</t>
  </si>
  <si>
    <t xml:space="preserve">KONTROL PANELİ</t>
  </si>
  <si>
    <t xml:space="preserve">Atanmamış Gözetmen:</t>
  </si>
  <si>
    <t xml:space="preserve">Atanmamış Derslik:</t>
  </si>
  <si>
    <t xml:space="preserve">Yerleştirilmeyen Sınav:</t>
  </si>
  <si>
    <t xml:space="preserve">Çakışma Sayısı:</t>
  </si>
  <si>
    <t xml:space="preserve">Durum</t>
  </si>
  <si>
    <t xml:space="preserve">Ders
Kodu</t>
  </si>
  <si>
    <t xml:space="preserve">Sınav
Tarihi</t>
  </si>
  <si>
    <t xml:space="preserve">Gün</t>
  </si>
  <si>
    <t xml:space="preserve">Başlangıç
Saati</t>
  </si>
  <si>
    <t xml:space="preserve">Süre
(Saat)</t>
  </si>
  <si>
    <t xml:space="preserve">Bitiş
Saati</t>
  </si>
  <si>
    <t xml:space="preserve">Derslik</t>
  </si>
  <si>
    <t xml:space="preserve">Gözetmen</t>
  </si>
  <si>
    <t xml:space="preserve">Başl.
(Ondalık)</t>
  </si>
  <si>
    <t xml:space="preserve">Bitiş
(Ondalık)</t>
  </si>
  <si>
    <t xml:space="preserve">Derslik
Çakışması</t>
  </si>
  <si>
    <t xml:space="preserve">Gözetmen
Çakışması</t>
  </si>
  <si>
    <t xml:space="preserve">Sınıf
Çakışması</t>
  </si>
  <si>
    <t xml:space="preserve">Genel
Durum</t>
  </si>
  <si>
    <t xml:space="preserve">Sıralama
Anahtarı</t>
  </si>
  <si>
    <t xml:space="preserve">Sıra</t>
  </si>
  <si>
    <t xml:space="preserve">2B — FİNAL SINAVI GÜN / SAAT / DERSLİK / GÖZETMEN ATAMA EKRANI</t>
  </si>
  <si>
    <t xml:space="preserve">T.C.</t>
  </si>
  <si>
    <t xml:space="preserve">AKSARAY ÜNİVERSİTESİ</t>
  </si>
  <si>
    <t xml:space="preserve">TURİZM FAKÜLTESİ</t>
  </si>
  <si>
    <t xml:space="preserve">TURİZM REHBERLİĞİ BÖLÜMÜ</t>
  </si>
  <si>
    <t xml:space="preserve">2026-2027 EĞİTİM-ÖĞRETİM YILI GÜZ YARIYILI</t>
  </si>
  <si>
    <t xml:space="preserve">ARA SINAV (VİZE) PROGRAMI</t>
  </si>
  <si>
    <t xml:space="preserve">TÜM SINIFLAR — 1, 2, 3 ve 4. Sınıf</t>
  </si>
  <si>
    <t xml:space="preserve">TARİH</t>
  </si>
  <si>
    <t xml:space="preserve">GÜN</t>
  </si>
  <si>
    <t xml:space="preserve">SAAT</t>
  </si>
  <si>
    <t xml:space="preserve">SINIF</t>
  </si>
  <si>
    <t xml:space="preserve">DERS KODU</t>
  </si>
  <si>
    <t xml:space="preserve">DERSİN ADI</t>
  </si>
  <si>
    <t xml:space="preserve">DERSLİK</t>
  </si>
  <si>
    <t xml:space="preserve">GÖZETMEN</t>
  </si>
  <si>
    <t xml:space="preserve">DURUM</t>
  </si>
  <si>
    <t xml:space="preserve">Bu program 1-Ders Havuzu, Öğretim Elemanları ve 2A-Vize Atama sayfalarından otomatik oluşturulmuştur.</t>
  </si>
  <si>
    <t xml:space="preserve">Bölüm Başkanı</t>
  </si>
  <si>
    <t xml:space="preserve">FİNAL SINAV PROGRAMI</t>
  </si>
  <si>
    <t xml:space="preserve">Bu program 1-Ders Havuzu, Öğretim Elemanları ve 2B-Final Atama sayfalarından otomatik oluşturulmuştur.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</si>
</sst>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\.mm\.yyyy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Calibri"/>
      <family val="0"/>
      <charset val="1"/>
    </font>
    <font>
      <b val="true"/>
      <sz val="11.5"/>
      <color rgb="FFFFFFFF"/>
      <name val="Calibri"/>
      <family val="0"/>
      <charset val="1"/>
    </font>
    <font>
      <b val="true"/>
      <sz val="13"/>
      <color rgb="FF1F4E78"/>
      <name val="Calibri"/>
      <family val="0"/>
      <charset val="1"/>
    </font>
    <font>
      <sz val="10.5"/>
      <color rgb="FF1A1A1A"/>
      <name val="Calibri"/>
      <family val="0"/>
      <charset val="1"/>
    </font>
    <font>
      <b val="true"/>
      <sz val="11"/>
      <color rgb="FF1F4E78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1A1A1A"/>
      <name val="Calibri"/>
      <family val="0"/>
      <charset val="1"/>
    </font>
    <font>
      <b val="true"/>
      <sz val="10"/>
      <color rgb="FF1A1A1A"/>
      <name val="Calibri"/>
      <family val="0"/>
      <charset val="1"/>
    </font>
    <font>
      <sz val="9.5"/>
      <color rgb="FF595959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sz val="9.5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.5"/>
      <color rgb="FF595959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1A1A1A"/>
      <name val="Calibri"/>
      <family val="0"/>
      <charset val="1"/>
    </font>
    <font>
      <sz val="9"/>
      <color rgb="FF1A1A1A"/>
      <name val="Calibri"/>
      <family val="0"/>
      <charset val="1"/>
    </font>
    <font>
      <b val="true"/>
      <sz val="9"/>
      <color rgb="FF1A1A1A"/>
      <name val="Calibri"/>
      <family val="0"/>
      <charset val="1"/>
    </font>
    <font>
      <sz val="8"/>
      <color rgb="FF1A1A1A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sz val="9.5"/>
      <color rgb="FF1A1A1A"/>
      <name val="Calibri"/>
      <family val="0"/>
      <charset val="1"/>
    </font>
    <font>
      <b val="true"/>
      <sz val="9.5"/>
      <color rgb="FF1A1A1A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6324F"/>
      </patternFill>
    </fill>
    <fill>
      <patternFill patternType="solid">
        <fgColor rgb="FF16324F"/>
        <bgColor rgb="FF1A1A1A"/>
      </patternFill>
    </fill>
    <fill>
      <patternFill patternType="solid">
        <fgColor rgb="FFEEF3FA"/>
        <bgColor rgb="FFFFFFFF"/>
      </patternFill>
    </fill>
    <fill>
      <patternFill patternType="solid">
        <fgColor rgb="FFFFF2CC"/>
        <bgColor rgb="FFFCEF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4D6"/>
      </left>
      <right style="thin">
        <color rgb="FFB7C4D6"/>
      </right>
      <top style="thin">
        <color rgb="FFB7C4D6"/>
      </top>
      <bottom style="thin">
        <color rgb="FFB7C4D6"/>
      </bottom>
      <diagonal/>
    </border>
    <border diagonalUp="false" diagonalDown="false"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FE2F5"/>
        </patternFill>
      </fill>
    </dxf>
    <dxf>
      <fill>
        <patternFill>
          <bgColor rgb="FFD9F0DC"/>
        </patternFill>
      </fill>
    </dxf>
    <dxf>
      <fill>
        <patternFill>
          <bgColor rgb="FFFCEFD9"/>
        </patternFill>
      </fill>
    </dxf>
    <dxf>
      <fill>
        <patternFill>
          <bgColor rgb="FFE6DCF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7C4D6"/>
      <rgbColor rgb="FF808080"/>
      <rgbColor rgb="FF9999FF"/>
      <rgbColor rgb="FF993366"/>
      <rgbColor rgb="FFFFF2CC"/>
      <rgbColor rgb="FFD9F0DC"/>
      <rgbColor rgb="FF660066"/>
      <rgbColor rgb="FFFF8080"/>
      <rgbColor rgb="FF0066CC"/>
      <rgbColor rgb="FFCFE2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A"/>
      <rgbColor rgb="FFC6EFCE"/>
      <rgbColor rgb="FFFCEFD9"/>
      <rgbColor rgb="FFE6DCF0"/>
      <rgbColor rgb="FFFF99CC"/>
      <rgbColor rgb="FFCC99FF"/>
      <rgbColor rgb="FFFFC7CE"/>
      <rgbColor rgb="FF3366FF"/>
      <rgbColor rgb="FF33CCCC"/>
      <rgbColor rgb="FF99CC00"/>
      <rgbColor rgb="FFFFCC00"/>
      <rgbColor rgb="FFBF9000"/>
      <rgbColor rgb="FFFF6600"/>
      <rgbColor rgb="FF595959"/>
      <rgbColor rgb="FF969696"/>
      <rgbColor rgb="FF16324F"/>
      <rgbColor rgb="FF339966"/>
      <rgbColor rgb="FF003300"/>
      <rgbColor rgb="FF333300"/>
      <rgbColor rgb="FF993300"/>
      <rgbColor rgb="FF993366"/>
      <rgbColor rgb="FF1F4E78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78"/>
  </cols>
  <sheetData>
    <row r="1" customFormat="false" ht="31.5" hidden="false" customHeight="true" outlineLevel="0" collapsed="false">
      <c r="A1" s="1" t="s">
        <v>0</v>
      </c>
      <c r="B1" s="1"/>
      <c r="C1" s="1"/>
    </row>
    <row r="2" customFormat="false" ht="21.75" hidden="false" customHeight="true" outlineLevel="0" collapsed="false">
      <c r="A2" s="2" t="s">
        <v>1</v>
      </c>
      <c r="B2" s="2"/>
      <c r="C2" s="2"/>
    </row>
    <row r="4" customFormat="false" ht="16.15" hidden="false" customHeight="false" outlineLevel="0" collapsed="false">
      <c r="B4" s="3" t="s">
        <v>2</v>
      </c>
      <c r="C4" s="3"/>
    </row>
    <row r="5" customFormat="false" ht="90" hidden="false" customHeight="true" outlineLevel="0" collapsed="false">
      <c r="B5" s="4" t="s">
        <v>3</v>
      </c>
      <c r="C5" s="4"/>
    </row>
    <row r="7" customFormat="false" ht="15" hidden="false" customHeight="false" outlineLevel="0" collapsed="false">
      <c r="B7" s="5" t="s">
        <v>4</v>
      </c>
      <c r="C7" s="5"/>
    </row>
    <row r="8" customFormat="false" ht="15" hidden="false" customHeight="false" outlineLevel="0" collapsed="false">
      <c r="B8" s="6" t="s">
        <v>5</v>
      </c>
      <c r="C8" s="6"/>
    </row>
    <row r="9" customFormat="false" ht="75.75" hidden="false" customHeight="true" outlineLevel="0" collapsed="false">
      <c r="B9" s="7" t="s">
        <v>6</v>
      </c>
      <c r="C9" s="7"/>
    </row>
    <row r="11" customFormat="false" ht="15" hidden="false" customHeight="false" outlineLevel="0" collapsed="false">
      <c r="B11" s="5" t="s">
        <v>7</v>
      </c>
      <c r="C11" s="5"/>
    </row>
    <row r="12" customFormat="false" ht="15" hidden="false" customHeight="false" outlineLevel="0" collapsed="false">
      <c r="B12" s="6" t="s">
        <v>8</v>
      </c>
      <c r="C12" s="6"/>
    </row>
    <row r="13" customFormat="false" ht="75.75" hidden="false" customHeight="true" outlineLevel="0" collapsed="false">
      <c r="B13" s="7" t="s">
        <v>9</v>
      </c>
      <c r="C13" s="7"/>
    </row>
    <row r="15" customFormat="false" ht="15" hidden="false" customHeight="false" outlineLevel="0" collapsed="false">
      <c r="B15" s="5" t="s">
        <v>10</v>
      </c>
      <c r="C15" s="5"/>
    </row>
    <row r="16" customFormat="false" ht="15" hidden="false" customHeight="false" outlineLevel="0" collapsed="false">
      <c r="B16" s="6" t="s">
        <v>11</v>
      </c>
      <c r="C16" s="6"/>
    </row>
    <row r="17" customFormat="false" ht="75.75" hidden="false" customHeight="true" outlineLevel="0" collapsed="false">
      <c r="B17" s="7" t="s">
        <v>12</v>
      </c>
      <c r="C17" s="7"/>
    </row>
    <row r="19" customFormat="false" ht="15" hidden="false" customHeight="false" outlineLevel="0" collapsed="false">
      <c r="B19" s="5" t="s">
        <v>13</v>
      </c>
      <c r="C19" s="5"/>
    </row>
    <row r="20" customFormat="false" ht="15" hidden="false" customHeight="false" outlineLevel="0" collapsed="false">
      <c r="B20" s="6" t="s">
        <v>14</v>
      </c>
      <c r="C20" s="6"/>
    </row>
    <row r="21" customFormat="false" ht="75.75" hidden="false" customHeight="true" outlineLevel="0" collapsed="false">
      <c r="B21" s="7" t="s">
        <v>15</v>
      </c>
      <c r="C21" s="7"/>
    </row>
    <row r="23" customFormat="false" ht="15" hidden="false" customHeight="false" outlineLevel="0" collapsed="false">
      <c r="B23" s="5" t="s">
        <v>16</v>
      </c>
      <c r="C23" s="5"/>
    </row>
    <row r="24" customFormat="false" ht="15" hidden="false" customHeight="false" outlineLevel="0" collapsed="false">
      <c r="B24" s="6" t="s">
        <v>17</v>
      </c>
      <c r="C24" s="6"/>
    </row>
    <row r="25" customFormat="false" ht="75.75" hidden="false" customHeight="true" outlineLevel="0" collapsed="false">
      <c r="B25" s="7" t="s">
        <v>18</v>
      </c>
      <c r="C25" s="7"/>
    </row>
    <row r="27" customFormat="false" ht="16.15" hidden="false" customHeight="false" outlineLevel="0" collapsed="false">
      <c r="B27" s="3" t="s">
        <v>19</v>
      </c>
      <c r="C27" s="3"/>
    </row>
    <row r="28" customFormat="false" ht="27.75" hidden="false" customHeight="true" outlineLevel="0" collapsed="false">
      <c r="B28" s="8" t="s">
        <v>20</v>
      </c>
      <c r="C28" s="9" t="s">
        <v>21</v>
      </c>
    </row>
    <row r="29" customFormat="false" ht="27.75" hidden="false" customHeight="true" outlineLevel="0" collapsed="false">
      <c r="B29" s="8" t="s">
        <v>22</v>
      </c>
      <c r="C29" s="9" t="s">
        <v>23</v>
      </c>
    </row>
    <row r="30" customFormat="false" ht="27.75" hidden="false" customHeight="true" outlineLevel="0" collapsed="false">
      <c r="B30" s="8" t="s">
        <v>24</v>
      </c>
      <c r="C30" s="9" t="s">
        <v>25</v>
      </c>
    </row>
    <row r="31" customFormat="false" ht="27.75" hidden="false" customHeight="true" outlineLevel="0" collapsed="false">
      <c r="B31" s="8" t="s">
        <v>26</v>
      </c>
      <c r="C31" s="9" t="s">
        <v>27</v>
      </c>
    </row>
    <row r="32" customFormat="false" ht="27.75" hidden="false" customHeight="true" outlineLevel="0" collapsed="false">
      <c r="B32" s="8" t="s">
        <v>28</v>
      </c>
      <c r="C32" s="9" t="s">
        <v>29</v>
      </c>
    </row>
    <row r="34" customFormat="false" ht="61.5" hidden="false" customHeight="true" outlineLevel="0" collapsed="false">
      <c r="B34" s="10" t="s">
        <v>30</v>
      </c>
      <c r="C34" s="10"/>
    </row>
  </sheetData>
  <mergeCells count="21">
    <mergeCell ref="A1:C1"/>
    <mergeCell ref="A2:C2"/>
    <mergeCell ref="B4:C4"/>
    <mergeCell ref="B5:C5"/>
    <mergeCell ref="B7:C7"/>
    <mergeCell ref="B8:C8"/>
    <mergeCell ref="B9:C9"/>
    <mergeCell ref="B11:C11"/>
    <mergeCell ref="B12:C12"/>
    <mergeCell ref="B13:C13"/>
    <mergeCell ref="B15:C15"/>
    <mergeCell ref="B16:C16"/>
    <mergeCell ref="B17:C17"/>
    <mergeCell ref="B19:C19"/>
    <mergeCell ref="B20:C20"/>
    <mergeCell ref="B21:C21"/>
    <mergeCell ref="B23:C23"/>
    <mergeCell ref="B24:C24"/>
    <mergeCell ref="B25:C25"/>
    <mergeCell ref="B27:C27"/>
    <mergeCell ref="B34:C34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E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26"/>
    <col collapsed="false" customWidth="true" hidden="false" outlineLevel="0" max="3" min="3" style="0" width="32"/>
    <col collapsed="false" customWidth="true" hidden="false" outlineLevel="0" max="5" min="4" style="0" width="15"/>
  </cols>
  <sheetData>
    <row r="1" customFormat="false" ht="30" hidden="false" customHeight="true" outlineLevel="0" collapsed="false">
      <c r="A1" s="11" t="s">
        <v>31</v>
      </c>
      <c r="B1" s="11"/>
      <c r="C1" s="11"/>
      <c r="D1" s="11"/>
      <c r="E1" s="11"/>
    </row>
    <row r="2" customFormat="false" ht="19.5" hidden="false" customHeight="true" outlineLevel="0" collapsed="false">
      <c r="A2" s="12" t="s">
        <v>32</v>
      </c>
      <c r="B2" s="12"/>
      <c r="C2" s="12"/>
      <c r="D2" s="12"/>
      <c r="E2" s="12"/>
    </row>
    <row r="3" customFormat="false" ht="27.75" hidden="false" customHeight="true" outlineLevel="0" collapsed="false">
      <c r="A3" s="13" t="s">
        <v>33</v>
      </c>
      <c r="B3" s="13" t="s">
        <v>34</v>
      </c>
      <c r="C3" s="13" t="s">
        <v>35</v>
      </c>
      <c r="D3" s="13" t="s">
        <v>36</v>
      </c>
      <c r="E3" s="13" t="s">
        <v>37</v>
      </c>
    </row>
    <row r="4" customFormat="false" ht="15.75" hidden="false" customHeight="true" outlineLevel="0" collapsed="false">
      <c r="A4" s="14" t="s">
        <v>38</v>
      </c>
      <c r="B4" s="15" t="s">
        <v>39</v>
      </c>
      <c r="C4" s="16" t="str">
        <f aca="false">A4&amp;" "&amp;B4</f>
        <v>Prof. Dr. Aysu Altaş</v>
      </c>
      <c r="D4" s="14" t="n">
        <f aca="false">IF($C4="","",COUNTIFS('2A-Vize Atama'!$L$7:$L$156,$C4,'2A-Vize Atama'!$A$7:$A$156,"Seçildi"))</f>
        <v>0</v>
      </c>
      <c r="E4" s="14" t="n">
        <f aca="false">IF($C4="","",COUNTIFS('2B-Final Atama'!$L$7:$L$156,$C4,'2B-Final Atama'!$A$7:$A$156,"Seçildi"))</f>
        <v>0</v>
      </c>
    </row>
    <row r="5" customFormat="false" ht="15.75" hidden="false" customHeight="true" outlineLevel="0" collapsed="false">
      <c r="A5" s="14" t="s">
        <v>38</v>
      </c>
      <c r="B5" s="15" t="s">
        <v>40</v>
      </c>
      <c r="C5" s="16" t="str">
        <f aca="false">A5&amp;" "&amp;B5</f>
        <v>Prof. Dr. Mehmet Tuncer</v>
      </c>
      <c r="D5" s="14" t="n">
        <f aca="false">IF($C5="","",COUNTIFS('2A-Vize Atama'!$L$7:$L$156,$C5,'2A-Vize Atama'!$A$7:$A$156,"Seçildi"))</f>
        <v>0</v>
      </c>
      <c r="E5" s="14" t="n">
        <f aca="false">IF($C5="","",COUNTIFS('2B-Final Atama'!$L$7:$L$156,$C5,'2B-Final Atama'!$A$7:$A$156,"Seçildi"))</f>
        <v>0</v>
      </c>
    </row>
    <row r="6" customFormat="false" ht="15.75" hidden="false" customHeight="true" outlineLevel="0" collapsed="false">
      <c r="A6" s="14" t="s">
        <v>41</v>
      </c>
      <c r="B6" s="15" t="s">
        <v>42</v>
      </c>
      <c r="C6" s="16" t="str">
        <f aca="false">A6&amp;" "&amp;B6</f>
        <v>Doç. Dr. Alaattin Başoda</v>
      </c>
      <c r="D6" s="14" t="n">
        <f aca="false">IF($C6="","",COUNTIFS('2A-Vize Atama'!$L$7:$L$156,$C6,'2A-Vize Atama'!$A$7:$A$156,"Seçildi"))</f>
        <v>0</v>
      </c>
      <c r="E6" s="14" t="n">
        <f aca="false">IF($C6="","",COUNTIFS('2B-Final Atama'!$L$7:$L$156,$C6,'2B-Final Atama'!$A$7:$A$156,"Seçildi"))</f>
        <v>0</v>
      </c>
    </row>
    <row r="7" customFormat="false" ht="15.75" hidden="false" customHeight="true" outlineLevel="0" collapsed="false">
      <c r="A7" s="14" t="s">
        <v>41</v>
      </c>
      <c r="B7" s="15" t="s">
        <v>43</v>
      </c>
      <c r="C7" s="16" t="str">
        <f aca="false">A7&amp;" "&amp;B7</f>
        <v>Doç. Dr. Yusuf Acar</v>
      </c>
      <c r="D7" s="14" t="n">
        <f aca="false">IF($C7="","",COUNTIFS('2A-Vize Atama'!$L$7:$L$156,$C7,'2A-Vize Atama'!$A$7:$A$156,"Seçildi"))</f>
        <v>0</v>
      </c>
      <c r="E7" s="14" t="n">
        <f aca="false">IF($C7="","",COUNTIFS('2B-Final Atama'!$L$7:$L$156,$C7,'2B-Final Atama'!$A$7:$A$156,"Seçildi"))</f>
        <v>0</v>
      </c>
    </row>
    <row r="8" customFormat="false" ht="15.75" hidden="false" customHeight="true" outlineLevel="0" collapsed="false">
      <c r="A8" s="14" t="s">
        <v>41</v>
      </c>
      <c r="B8" s="15" t="s">
        <v>44</v>
      </c>
      <c r="C8" s="16" t="str">
        <f aca="false">A8&amp;" "&amp;B8</f>
        <v>Doç. Dr. Neşe Çullu Kaygısız</v>
      </c>
      <c r="D8" s="14" t="n">
        <f aca="false">IF($C8="","",COUNTIFS('2A-Vize Atama'!$L$7:$L$156,$C8,'2A-Vize Atama'!$A$7:$A$156,"Seçildi"))</f>
        <v>0</v>
      </c>
      <c r="E8" s="14" t="n">
        <f aca="false">IF($C8="","",COUNTIFS('2B-Final Atama'!$L$7:$L$156,$C8,'2B-Final Atama'!$A$7:$A$156,"Seçildi"))</f>
        <v>0</v>
      </c>
    </row>
    <row r="9" customFormat="false" ht="15.75" hidden="false" customHeight="true" outlineLevel="0" collapsed="false">
      <c r="A9" s="14" t="s">
        <v>45</v>
      </c>
      <c r="B9" s="15" t="s">
        <v>46</v>
      </c>
      <c r="C9" s="16" t="str">
        <f aca="false">A9&amp;" "&amp;B9</f>
        <v>Dr. Öğr. Üyesi Grant Altay Taşkın</v>
      </c>
      <c r="D9" s="14" t="n">
        <f aca="false">IF($C9="","",COUNTIFS('2A-Vize Atama'!$L$7:$L$156,$C9,'2A-Vize Atama'!$A$7:$A$156,"Seçildi"))</f>
        <v>0</v>
      </c>
      <c r="E9" s="14" t="n">
        <f aca="false">IF($C9="","",COUNTIFS('2B-Final Atama'!$L$7:$L$156,$C9,'2B-Final Atama'!$A$7:$A$156,"Seçildi"))</f>
        <v>0</v>
      </c>
    </row>
    <row r="10" customFormat="false" ht="15.75" hidden="false" customHeight="true" outlineLevel="0" collapsed="false">
      <c r="A10" s="14" t="s">
        <v>45</v>
      </c>
      <c r="B10" s="15" t="s">
        <v>47</v>
      </c>
      <c r="C10" s="16" t="str">
        <f aca="false">A10&amp;" "&amp;B10</f>
        <v>Dr. Öğr. Üyesi Çağla Üst Can</v>
      </c>
      <c r="D10" s="14" t="n">
        <f aca="false">IF($C10="","",COUNTIFS('2A-Vize Atama'!$L$7:$L$156,$C10,'2A-Vize Atama'!$A$7:$A$156,"Seçildi"))</f>
        <v>0</v>
      </c>
      <c r="E10" s="14" t="n">
        <f aca="false">IF($C10="","",COUNTIFS('2B-Final Atama'!$L$7:$L$156,$C10,'2B-Final Atama'!$A$7:$A$156,"Seçildi"))</f>
        <v>0</v>
      </c>
    </row>
    <row r="11" customFormat="false" ht="15.75" hidden="false" customHeight="true" outlineLevel="0" collapsed="false">
      <c r="A11" s="14" t="s">
        <v>45</v>
      </c>
      <c r="B11" s="15" t="s">
        <v>48</v>
      </c>
      <c r="C11" s="16" t="str">
        <f aca="false">A11&amp;" "&amp;B11</f>
        <v>Dr. Öğr. Üyesi Burak Murat Demirçivi</v>
      </c>
      <c r="D11" s="14" t="n">
        <f aca="false">IF($C11="","",COUNTIFS('2A-Vize Atama'!$L$7:$L$156,$C11,'2A-Vize Atama'!$A$7:$A$156,"Seçildi"))</f>
        <v>0</v>
      </c>
      <c r="E11" s="14" t="n">
        <f aca="false">IF($C11="","",COUNTIFS('2B-Final Atama'!$L$7:$L$156,$C11,'2B-Final Atama'!$A$7:$A$156,"Seçildi"))</f>
        <v>0</v>
      </c>
    </row>
    <row r="12" customFormat="false" ht="15.75" hidden="false" customHeight="true" outlineLevel="0" collapsed="false">
      <c r="A12" s="14" t="s">
        <v>45</v>
      </c>
      <c r="B12" s="15" t="s">
        <v>49</v>
      </c>
      <c r="C12" s="16" t="str">
        <f aca="false">A12&amp;" "&amp;B12</f>
        <v>Dr. Öğr. Üyesi Mesut Murat Adabalı</v>
      </c>
      <c r="D12" s="14" t="n">
        <f aca="false">IF($C12="","",COUNTIFS('2A-Vize Atama'!$L$7:$L$156,$C12,'2A-Vize Atama'!$A$7:$A$156,"Seçildi"))</f>
        <v>0</v>
      </c>
      <c r="E12" s="14" t="n">
        <f aca="false">IF($C12="","",COUNTIFS('2B-Final Atama'!$L$7:$L$156,$C12,'2B-Final Atama'!$A$7:$A$156,"Seçildi"))</f>
        <v>0</v>
      </c>
    </row>
    <row r="13" customFormat="false" ht="15.75" hidden="false" customHeight="true" outlineLevel="0" collapsed="false">
      <c r="A13" s="14" t="s">
        <v>45</v>
      </c>
      <c r="B13" s="15" t="s">
        <v>50</v>
      </c>
      <c r="C13" s="16" t="str">
        <f aca="false">A13&amp;" "&amp;B13</f>
        <v>Dr. Öğr. Üyesi Serap Serin Karacaer</v>
      </c>
      <c r="D13" s="14" t="n">
        <f aca="false">IF($C13="","",COUNTIFS('2A-Vize Atama'!$L$7:$L$156,$C13,'2A-Vize Atama'!$A$7:$A$156,"Seçildi"))</f>
        <v>0</v>
      </c>
      <c r="E13" s="14" t="n">
        <f aca="false">IF($C13="","",COUNTIFS('2B-Final Atama'!$L$7:$L$156,$C13,'2B-Final Atama'!$A$7:$A$156,"Seçildi"))</f>
        <v>0</v>
      </c>
    </row>
    <row r="14" customFormat="false" ht="15.75" hidden="false" customHeight="true" outlineLevel="0" collapsed="false">
      <c r="A14" s="14" t="s">
        <v>45</v>
      </c>
      <c r="B14" s="15" t="s">
        <v>51</v>
      </c>
      <c r="C14" s="16" t="str">
        <f aca="false">A14&amp;" "&amp;B14</f>
        <v>Dr. Öğr. Üyesi Selim Karagöz</v>
      </c>
      <c r="D14" s="14" t="n">
        <f aca="false">IF($C14="","",COUNTIFS('2A-Vize Atama'!$L$7:$L$156,$C14,'2A-Vize Atama'!$A$7:$A$156,"Seçildi"))</f>
        <v>0</v>
      </c>
      <c r="E14" s="14" t="n">
        <f aca="false">IF($C14="","",COUNTIFS('2B-Final Atama'!$L$7:$L$156,$C14,'2B-Final Atama'!$A$7:$A$156,"Seçildi"))</f>
        <v>0</v>
      </c>
    </row>
    <row r="15" customFormat="false" ht="15.75" hidden="false" customHeight="true" outlineLevel="0" collapsed="false">
      <c r="A15" s="14" t="s">
        <v>45</v>
      </c>
      <c r="B15" s="15" t="s">
        <v>52</v>
      </c>
      <c r="C15" s="16" t="str">
        <f aca="false">A15&amp;" "&amp;B15</f>
        <v>Dr. Öğr. Üyesi Ergin Altunsabak</v>
      </c>
      <c r="D15" s="14" t="n">
        <f aca="false">IF($C15="","",COUNTIFS('2A-Vize Atama'!$L$7:$L$156,$C15,'2A-Vize Atama'!$A$7:$A$156,"Seçildi"))</f>
        <v>0</v>
      </c>
      <c r="E15" s="14" t="n">
        <f aca="false">IF($C15="","",COUNTIFS('2B-Final Atama'!$L$7:$L$156,$C15,'2B-Final Atama'!$A$7:$A$156,"Seçildi"))</f>
        <v>0</v>
      </c>
    </row>
    <row r="16" customFormat="false" ht="15.75" hidden="false" customHeight="true" outlineLevel="0" collapsed="false">
      <c r="A16" s="14" t="s">
        <v>53</v>
      </c>
      <c r="B16" s="15" t="s">
        <v>54</v>
      </c>
      <c r="C16" s="16" t="str">
        <f aca="false">A16&amp;" "&amp;B16</f>
        <v>Öğr. Gör. Vildan Acar</v>
      </c>
      <c r="D16" s="14" t="n">
        <f aca="false">IF($C16="","",COUNTIFS('2A-Vize Atama'!$L$7:$L$156,$C16,'2A-Vize Atama'!$A$7:$A$156,"Seçildi"))</f>
        <v>0</v>
      </c>
      <c r="E16" s="14" t="n">
        <f aca="false">IF($C16="","",COUNTIFS('2B-Final Atama'!$L$7:$L$156,$C16,'2B-Final Atama'!$A$7:$A$156,"Seçildi"))</f>
        <v>0</v>
      </c>
    </row>
    <row r="17" customFormat="false" ht="15.75" hidden="false" customHeight="true" outlineLevel="0" collapsed="false">
      <c r="A17" s="14" t="s">
        <v>53</v>
      </c>
      <c r="B17" s="15" t="s">
        <v>55</v>
      </c>
      <c r="C17" s="16" t="str">
        <f aca="false">A17&amp;" "&amp;B17</f>
        <v>Öğr. Gör. Vahit Bölükbaş</v>
      </c>
      <c r="D17" s="14" t="n">
        <f aca="false">IF($C17="","",COUNTIFS('2A-Vize Atama'!$L$7:$L$156,$C17,'2A-Vize Atama'!$A$7:$A$156,"Seçildi"))</f>
        <v>0</v>
      </c>
      <c r="E17" s="14" t="n">
        <f aca="false">IF($C17="","",COUNTIFS('2B-Final Atama'!$L$7:$L$156,$C17,'2B-Final Atama'!$A$7:$A$156,"Seçildi"))</f>
        <v>0</v>
      </c>
    </row>
    <row r="18" customFormat="false" ht="15.75" hidden="false" customHeight="true" outlineLevel="0" collapsed="false">
      <c r="A18" s="17" t="s">
        <v>56</v>
      </c>
      <c r="B18" s="17"/>
      <c r="C18" s="17"/>
      <c r="D18" s="17"/>
      <c r="E18" s="17"/>
    </row>
    <row r="19" customFormat="false" ht="15.75" hidden="false" customHeight="true" outlineLevel="0" collapsed="false">
      <c r="A19" s="18"/>
      <c r="B19" s="18"/>
      <c r="C19" s="16" t="str">
        <f aca="false">IF(AND(A19="",B19=""),"",TRIM(A19)&amp;" "&amp;TRIM(B19))</f>
        <v/>
      </c>
      <c r="D19" s="14" t="str">
        <f aca="false">IF($C19="","",COUNTIFS('2A-Vize Atama'!$L$7:$L$156,$C19,'2A-Vize Atama'!$A$7:$A$156,"Seçildi"))</f>
        <v/>
      </c>
      <c r="E19" s="14" t="str">
        <f aca="false">IF($C19="","",COUNTIFS('2B-Final Atama'!$L$7:$L$156,$C19,'2B-Final Atama'!$A$7:$A$156,"Seçildi"))</f>
        <v/>
      </c>
    </row>
    <row r="20" customFormat="false" ht="15.75" hidden="false" customHeight="true" outlineLevel="0" collapsed="false">
      <c r="A20" s="18"/>
      <c r="B20" s="18"/>
      <c r="C20" s="16" t="str">
        <f aca="false">IF(AND(A20="",B20=""),"",TRIM(A20)&amp;" "&amp;TRIM(B20))</f>
        <v/>
      </c>
      <c r="D20" s="14" t="str">
        <f aca="false">IF($C20="","",COUNTIFS('2A-Vize Atama'!$L$7:$L$156,$C20,'2A-Vize Atama'!$A$7:$A$156,"Seçildi"))</f>
        <v/>
      </c>
      <c r="E20" s="14" t="str">
        <f aca="false">IF($C20="","",COUNTIFS('2B-Final Atama'!$L$7:$L$156,$C20,'2B-Final Atama'!$A$7:$A$156,"Seçildi"))</f>
        <v/>
      </c>
    </row>
    <row r="21" customFormat="false" ht="15.75" hidden="false" customHeight="true" outlineLevel="0" collapsed="false">
      <c r="A21" s="18"/>
      <c r="B21" s="18"/>
      <c r="C21" s="16" t="str">
        <f aca="false">IF(AND(A21="",B21=""),"",TRIM(A21)&amp;" "&amp;TRIM(B21))</f>
        <v/>
      </c>
      <c r="D21" s="14" t="str">
        <f aca="false">IF($C21="","",COUNTIFS('2A-Vize Atama'!$L$7:$L$156,$C21,'2A-Vize Atama'!$A$7:$A$156,"Seçildi"))</f>
        <v/>
      </c>
      <c r="E21" s="14" t="str">
        <f aca="false">IF($C21="","",COUNTIFS('2B-Final Atama'!$L$7:$L$156,$C21,'2B-Final Atama'!$A$7:$A$156,"Seçildi"))</f>
        <v/>
      </c>
    </row>
    <row r="22" customFormat="false" ht="15.75" hidden="false" customHeight="true" outlineLevel="0" collapsed="false">
      <c r="A22" s="18"/>
      <c r="B22" s="18"/>
      <c r="C22" s="16" t="str">
        <f aca="false">IF(AND(A22="",B22=""),"",TRIM(A22)&amp;" "&amp;TRIM(B22))</f>
        <v/>
      </c>
      <c r="D22" s="14" t="str">
        <f aca="false">IF($C22="","",COUNTIFS('2A-Vize Atama'!$L$7:$L$156,$C22,'2A-Vize Atama'!$A$7:$A$156,"Seçildi"))</f>
        <v/>
      </c>
      <c r="E22" s="14" t="str">
        <f aca="false">IF($C22="","",COUNTIFS('2B-Final Atama'!$L$7:$L$156,$C22,'2B-Final Atama'!$A$7:$A$156,"Seçildi"))</f>
        <v/>
      </c>
    </row>
    <row r="23" customFormat="false" ht="15.75" hidden="false" customHeight="true" outlineLevel="0" collapsed="false">
      <c r="A23" s="18"/>
      <c r="B23" s="18"/>
      <c r="C23" s="16" t="str">
        <f aca="false">IF(AND(A23="",B23=""),"",TRIM(A23)&amp;" "&amp;TRIM(B23))</f>
        <v/>
      </c>
      <c r="D23" s="14" t="str">
        <f aca="false">IF($C23="","",COUNTIFS('2A-Vize Atama'!$L$7:$L$156,$C23,'2A-Vize Atama'!$A$7:$A$156,"Seçildi"))</f>
        <v/>
      </c>
      <c r="E23" s="14" t="str">
        <f aca="false">IF($C23="","",COUNTIFS('2B-Final Atama'!$L$7:$L$156,$C23,'2B-Final Atama'!$A$7:$A$156,"Seçildi"))</f>
        <v/>
      </c>
    </row>
    <row r="24" customFormat="false" ht="15.75" hidden="false" customHeight="true" outlineLevel="0" collapsed="false">
      <c r="A24" s="18"/>
      <c r="B24" s="18"/>
      <c r="C24" s="16" t="str">
        <f aca="false">IF(AND(A24="",B24=""),"",TRIM(A24)&amp;" "&amp;TRIM(B24))</f>
        <v/>
      </c>
      <c r="D24" s="14" t="str">
        <f aca="false">IF($C24="","",COUNTIFS('2A-Vize Atama'!$L$7:$L$156,$C24,'2A-Vize Atama'!$A$7:$A$156,"Seçildi"))</f>
        <v/>
      </c>
      <c r="E24" s="14" t="str">
        <f aca="false">IF($C24="","",COUNTIFS('2B-Final Atama'!$L$7:$L$156,$C24,'2B-Final Atama'!$A$7:$A$156,"Seçildi"))</f>
        <v/>
      </c>
    </row>
    <row r="25" customFormat="false" ht="15.75" hidden="false" customHeight="true" outlineLevel="0" collapsed="false">
      <c r="A25" s="18"/>
      <c r="B25" s="18"/>
      <c r="C25" s="16" t="str">
        <f aca="false">IF(AND(A25="",B25=""),"",TRIM(A25)&amp;" "&amp;TRIM(B25))</f>
        <v/>
      </c>
      <c r="D25" s="14" t="str">
        <f aca="false">IF($C25="","",COUNTIFS('2A-Vize Atama'!$L$7:$L$156,$C25,'2A-Vize Atama'!$A$7:$A$156,"Seçildi"))</f>
        <v/>
      </c>
      <c r="E25" s="14" t="str">
        <f aca="false">IF($C25="","",COUNTIFS('2B-Final Atama'!$L$7:$L$156,$C25,'2B-Final Atama'!$A$7:$A$156,"Seçildi"))</f>
        <v/>
      </c>
    </row>
    <row r="26" customFormat="false" ht="15.75" hidden="false" customHeight="true" outlineLevel="0" collapsed="false">
      <c r="A26" s="18"/>
      <c r="B26" s="18"/>
      <c r="C26" s="16" t="str">
        <f aca="false">IF(AND(A26="",B26=""),"",TRIM(A26)&amp;" "&amp;TRIM(B26))</f>
        <v/>
      </c>
      <c r="D26" s="14" t="str">
        <f aca="false">IF($C26="","",COUNTIFS('2A-Vize Atama'!$L$7:$L$156,$C26,'2A-Vize Atama'!$A$7:$A$156,"Seçildi"))</f>
        <v/>
      </c>
      <c r="E26" s="14" t="str">
        <f aca="false">IF($C26="","",COUNTIFS('2B-Final Atama'!$L$7:$L$156,$C26,'2B-Final Atama'!$A$7:$A$156,"Seçildi"))</f>
        <v/>
      </c>
    </row>
    <row r="27" customFormat="false" ht="15.75" hidden="false" customHeight="true" outlineLevel="0" collapsed="false">
      <c r="A27" s="18"/>
      <c r="B27" s="18"/>
      <c r="C27" s="16" t="str">
        <f aca="false">IF(AND(A27="",B27=""),"",TRIM(A27)&amp;" "&amp;TRIM(B27))</f>
        <v/>
      </c>
      <c r="D27" s="14" t="str">
        <f aca="false">IF($C27="","",COUNTIFS('2A-Vize Atama'!$L$7:$L$156,$C27,'2A-Vize Atama'!$A$7:$A$156,"Seçildi"))</f>
        <v/>
      </c>
      <c r="E27" s="14" t="str">
        <f aca="false">IF($C27="","",COUNTIFS('2B-Final Atama'!$L$7:$L$156,$C27,'2B-Final Atama'!$A$7:$A$156,"Seçildi"))</f>
        <v/>
      </c>
    </row>
    <row r="28" customFormat="false" ht="15.75" hidden="false" customHeight="true" outlineLevel="0" collapsed="false">
      <c r="A28" s="18"/>
      <c r="B28" s="18"/>
      <c r="C28" s="16" t="str">
        <f aca="false">IF(AND(A28="",B28=""),"",TRIM(A28)&amp;" "&amp;TRIM(B28))</f>
        <v/>
      </c>
      <c r="D28" s="14" t="str">
        <f aca="false">IF($C28="","",COUNTIFS('2A-Vize Atama'!$L$7:$L$156,$C28,'2A-Vize Atama'!$A$7:$A$156,"Seçildi"))</f>
        <v/>
      </c>
      <c r="E28" s="14" t="str">
        <f aca="false">IF($C28="","",COUNTIFS('2B-Final Atama'!$L$7:$L$156,$C28,'2B-Final Atama'!$A$7:$A$156,"Seçildi"))</f>
        <v/>
      </c>
    </row>
    <row r="29" customFormat="false" ht="15.75" hidden="false" customHeight="true" outlineLevel="0" collapsed="false">
      <c r="A29" s="18"/>
      <c r="B29" s="18"/>
      <c r="C29" s="16" t="str">
        <f aca="false">IF(AND(A29="",B29=""),"",TRIM(A29)&amp;" "&amp;TRIM(B29))</f>
        <v/>
      </c>
      <c r="D29" s="14" t="str">
        <f aca="false">IF($C29="","",COUNTIFS('2A-Vize Atama'!$L$7:$L$156,$C29,'2A-Vize Atama'!$A$7:$A$156,"Seçildi"))</f>
        <v/>
      </c>
      <c r="E29" s="14" t="str">
        <f aca="false">IF($C29="","",COUNTIFS('2B-Final Atama'!$L$7:$L$156,$C29,'2B-Final Atama'!$A$7:$A$156,"Seçildi"))</f>
        <v/>
      </c>
    </row>
    <row r="30" customFormat="false" ht="15.75" hidden="false" customHeight="true" outlineLevel="0" collapsed="false">
      <c r="A30" s="18"/>
      <c r="B30" s="18"/>
      <c r="C30" s="16" t="str">
        <f aca="false">IF(AND(A30="",B30=""),"",TRIM(A30)&amp;" "&amp;TRIM(B30))</f>
        <v/>
      </c>
      <c r="D30" s="14" t="str">
        <f aca="false">IF($C30="","",COUNTIFS('2A-Vize Atama'!$L$7:$L$156,$C30,'2A-Vize Atama'!$A$7:$A$156,"Seçildi"))</f>
        <v/>
      </c>
      <c r="E30" s="14" t="str">
        <f aca="false">IF($C30="","",COUNTIFS('2B-Final Atama'!$L$7:$L$156,$C30,'2B-Final Atama'!$A$7:$A$156,"Seçildi"))</f>
        <v/>
      </c>
    </row>
    <row r="31" customFormat="false" ht="15.75" hidden="false" customHeight="true" outlineLevel="0" collapsed="false">
      <c r="A31" s="18"/>
      <c r="B31" s="18"/>
      <c r="C31" s="16" t="str">
        <f aca="false">IF(AND(A31="",B31=""),"",TRIM(A31)&amp;" "&amp;TRIM(B31))</f>
        <v/>
      </c>
      <c r="D31" s="14" t="str">
        <f aca="false">IF($C31="","",COUNTIFS('2A-Vize Atama'!$L$7:$L$156,$C31,'2A-Vize Atama'!$A$7:$A$156,"Seçildi"))</f>
        <v/>
      </c>
      <c r="E31" s="14" t="str">
        <f aca="false">IF($C31="","",COUNTIFS('2B-Final Atama'!$L$7:$L$156,$C31,'2B-Final Atama'!$A$7:$A$156,"Seçildi"))</f>
        <v/>
      </c>
    </row>
    <row r="32" customFormat="false" ht="15.75" hidden="false" customHeight="true" outlineLevel="0" collapsed="false">
      <c r="A32" s="18"/>
      <c r="B32" s="18"/>
      <c r="C32" s="16" t="str">
        <f aca="false">IF(AND(A32="",B32=""),"",TRIM(A32)&amp;" "&amp;TRIM(B32))</f>
        <v/>
      </c>
      <c r="D32" s="14" t="str">
        <f aca="false">IF($C32="","",COUNTIFS('2A-Vize Atama'!$L$7:$L$156,$C32,'2A-Vize Atama'!$A$7:$A$156,"Seçildi"))</f>
        <v/>
      </c>
      <c r="E32" s="14" t="str">
        <f aca="false">IF($C32="","",COUNTIFS('2B-Final Atama'!$L$7:$L$156,$C32,'2B-Final Atama'!$A$7:$A$156,"Seçildi"))</f>
        <v/>
      </c>
    </row>
    <row r="33" customFormat="false" ht="15.75" hidden="false" customHeight="true" outlineLevel="0" collapsed="false">
      <c r="A33" s="18"/>
      <c r="B33" s="18"/>
      <c r="C33" s="16" t="str">
        <f aca="false">IF(AND(A33="",B33=""),"",TRIM(A33)&amp;" "&amp;TRIM(B33))</f>
        <v/>
      </c>
      <c r="D33" s="14" t="str">
        <f aca="false">IF($C33="","",COUNTIFS('2A-Vize Atama'!$L$7:$L$156,$C33,'2A-Vize Atama'!$A$7:$A$156,"Seçildi"))</f>
        <v/>
      </c>
      <c r="E33" s="14" t="str">
        <f aca="false">IF($C33="","",COUNTIFS('2B-Final Atama'!$L$7:$L$156,$C33,'2B-Final Atama'!$A$7:$A$156,"Seçildi"))</f>
        <v/>
      </c>
    </row>
    <row r="34" customFormat="false" ht="15.75" hidden="false" customHeight="true" outlineLevel="0" collapsed="false">
      <c r="A34" s="18"/>
      <c r="B34" s="18"/>
      <c r="C34" s="16" t="str">
        <f aca="false">IF(AND(A34="",B34=""),"",TRIM(A34)&amp;" "&amp;TRIM(B34))</f>
        <v/>
      </c>
      <c r="D34" s="14" t="str">
        <f aca="false">IF($C34="","",COUNTIFS('2A-Vize Atama'!$L$7:$L$156,$C34,'2A-Vize Atama'!$A$7:$A$156,"Seçildi"))</f>
        <v/>
      </c>
      <c r="E34" s="14" t="str">
        <f aca="false">IF($C34="","",COUNTIFS('2B-Final Atama'!$L$7:$L$156,$C34,'2B-Final Atama'!$A$7:$A$156,"Seçildi"))</f>
        <v/>
      </c>
    </row>
    <row r="35" customFormat="false" ht="15.75" hidden="false" customHeight="true" outlineLevel="0" collapsed="false">
      <c r="A35" s="18"/>
      <c r="B35" s="18"/>
      <c r="C35" s="16" t="str">
        <f aca="false">IF(AND(A35="",B35=""),"",TRIM(A35)&amp;" "&amp;TRIM(B35))</f>
        <v/>
      </c>
      <c r="D35" s="14" t="str">
        <f aca="false">IF($C35="","",COUNTIFS('2A-Vize Atama'!$L$7:$L$156,$C35,'2A-Vize Atama'!$A$7:$A$156,"Seçildi"))</f>
        <v/>
      </c>
      <c r="E35" s="14" t="str">
        <f aca="false">IF($C35="","",COUNTIFS('2B-Final Atama'!$L$7:$L$156,$C35,'2B-Final Atama'!$A$7:$A$156,"Seçildi"))</f>
        <v/>
      </c>
    </row>
    <row r="36" customFormat="false" ht="15.75" hidden="false" customHeight="true" outlineLevel="0" collapsed="false">
      <c r="A36" s="18"/>
      <c r="B36" s="18"/>
      <c r="C36" s="16" t="str">
        <f aca="false">IF(AND(A36="",B36=""),"",TRIM(A36)&amp;" "&amp;TRIM(B36))</f>
        <v/>
      </c>
      <c r="D36" s="14" t="str">
        <f aca="false">IF($C36="","",COUNTIFS('2A-Vize Atama'!$L$7:$L$156,$C36,'2A-Vize Atama'!$A$7:$A$156,"Seçildi"))</f>
        <v/>
      </c>
      <c r="E36" s="14" t="str">
        <f aca="false">IF($C36="","",COUNTIFS('2B-Final Atama'!$L$7:$L$156,$C36,'2B-Final Atama'!$A$7:$A$156,"Seçildi"))</f>
        <v/>
      </c>
    </row>
    <row r="37" customFormat="false" ht="15.75" hidden="false" customHeight="true" outlineLevel="0" collapsed="false">
      <c r="A37" s="18"/>
      <c r="B37" s="18"/>
      <c r="C37" s="16" t="str">
        <f aca="false">IF(AND(A37="",B37=""),"",TRIM(A37)&amp;" "&amp;TRIM(B37))</f>
        <v/>
      </c>
      <c r="D37" s="14" t="str">
        <f aca="false">IF($C37="","",COUNTIFS('2A-Vize Atama'!$L$7:$L$156,$C37,'2A-Vize Atama'!$A$7:$A$156,"Seçildi"))</f>
        <v/>
      </c>
      <c r="E37" s="14" t="str">
        <f aca="false">IF($C37="","",COUNTIFS('2B-Final Atama'!$L$7:$L$156,$C37,'2B-Final Atama'!$A$7:$A$156,"Seçildi"))</f>
        <v/>
      </c>
    </row>
    <row r="38" customFormat="false" ht="15.75" hidden="false" customHeight="true" outlineLevel="0" collapsed="false">
      <c r="A38" s="18"/>
      <c r="B38" s="18"/>
      <c r="C38" s="16" t="str">
        <f aca="false">IF(AND(A38="",B38=""),"",TRIM(A38)&amp;" "&amp;TRIM(B38))</f>
        <v/>
      </c>
      <c r="D38" s="14" t="str">
        <f aca="false">IF($C38="","",COUNTIFS('2A-Vize Atama'!$L$7:$L$156,$C38,'2A-Vize Atama'!$A$7:$A$156,"Seçildi"))</f>
        <v/>
      </c>
      <c r="E38" s="14" t="str">
        <f aca="false">IF($C38="","",COUNTIFS('2B-Final Atama'!$L$7:$L$156,$C38,'2B-Final Atama'!$A$7:$A$156,"Seçildi"))</f>
        <v/>
      </c>
    </row>
    <row r="39" customFormat="false" ht="15.75" hidden="false" customHeight="true" outlineLevel="0" collapsed="false">
      <c r="A39" s="18"/>
      <c r="B39" s="18"/>
      <c r="C39" s="16" t="str">
        <f aca="false">IF(AND(A39="",B39=""),"",TRIM(A39)&amp;" "&amp;TRIM(B39))</f>
        <v/>
      </c>
      <c r="D39" s="14" t="str">
        <f aca="false">IF($C39="","",COUNTIFS('2A-Vize Atama'!$L$7:$L$156,$C39,'2A-Vize Atama'!$A$7:$A$156,"Seçildi"))</f>
        <v/>
      </c>
      <c r="E39" s="14" t="str">
        <f aca="false">IF($C39="","",COUNTIFS('2B-Final Atama'!$L$7:$L$156,$C39,'2B-Final Atama'!$A$7:$A$156,"Seçildi"))</f>
        <v/>
      </c>
    </row>
    <row r="40" customFormat="false" ht="15.75" hidden="false" customHeight="true" outlineLevel="0" collapsed="false">
      <c r="A40" s="18"/>
      <c r="B40" s="18"/>
      <c r="C40" s="16" t="str">
        <f aca="false">IF(AND(A40="",B40=""),"",TRIM(A40)&amp;" "&amp;TRIM(B40))</f>
        <v/>
      </c>
      <c r="D40" s="14" t="str">
        <f aca="false">IF($C40="","",COUNTIFS('2A-Vize Atama'!$L$7:$L$156,$C40,'2A-Vize Atama'!$A$7:$A$156,"Seçildi"))</f>
        <v/>
      </c>
      <c r="E40" s="14" t="str">
        <f aca="false">IF($C40="","",COUNTIFS('2B-Final Atama'!$L$7:$L$156,$C40,'2B-Final Atama'!$A$7:$A$156,"Seçildi"))</f>
        <v/>
      </c>
    </row>
    <row r="41" customFormat="false" ht="15.75" hidden="false" customHeight="true" outlineLevel="0" collapsed="false">
      <c r="A41" s="18"/>
      <c r="B41" s="18"/>
      <c r="C41" s="16" t="str">
        <f aca="false">IF(AND(A41="",B41=""),"",TRIM(A41)&amp;" "&amp;TRIM(B41))</f>
        <v/>
      </c>
      <c r="D41" s="14" t="str">
        <f aca="false">IF($C41="","",COUNTIFS('2A-Vize Atama'!$L$7:$L$156,$C41,'2A-Vize Atama'!$A$7:$A$156,"Seçildi"))</f>
        <v/>
      </c>
      <c r="E41" s="14" t="str">
        <f aca="false">IF($C41="","",COUNTIFS('2B-Final Atama'!$L$7:$L$156,$C41,'2B-Final Atama'!$A$7:$A$156,"Seçildi"))</f>
        <v/>
      </c>
    </row>
    <row r="42" customFormat="false" ht="15.75" hidden="false" customHeight="true" outlineLevel="0" collapsed="false">
      <c r="A42" s="18"/>
      <c r="B42" s="18"/>
      <c r="C42" s="16" t="str">
        <f aca="false">IF(AND(A42="",B42=""),"",TRIM(A42)&amp;" "&amp;TRIM(B42))</f>
        <v/>
      </c>
      <c r="D42" s="14" t="str">
        <f aca="false">IF($C42="","",COUNTIFS('2A-Vize Atama'!$L$7:$L$156,$C42,'2A-Vize Atama'!$A$7:$A$156,"Seçildi"))</f>
        <v/>
      </c>
      <c r="E42" s="14" t="str">
        <f aca="false">IF($C42="","",COUNTIFS('2B-Final Atama'!$L$7:$L$156,$C42,'2B-Final Atama'!$A$7:$A$156,"Seçildi"))</f>
        <v/>
      </c>
    </row>
    <row r="43" customFormat="false" ht="15.75" hidden="false" customHeight="true" outlineLevel="0" collapsed="false">
      <c r="A43" s="18"/>
      <c r="B43" s="18"/>
      <c r="C43" s="16" t="str">
        <f aca="false">IF(AND(A43="",B43=""),"",TRIM(A43)&amp;" "&amp;TRIM(B43))</f>
        <v/>
      </c>
      <c r="D43" s="14" t="str">
        <f aca="false">IF($C43="","",COUNTIFS('2A-Vize Atama'!$L$7:$L$156,$C43,'2A-Vize Atama'!$A$7:$A$156,"Seçildi"))</f>
        <v/>
      </c>
      <c r="E43" s="14" t="str">
        <f aca="false">IF($C43="","",COUNTIFS('2B-Final Atama'!$L$7:$L$156,$C43,'2B-Final Atama'!$A$7:$A$156,"Seçildi"))</f>
        <v/>
      </c>
    </row>
    <row r="44" customFormat="false" ht="15.75" hidden="false" customHeight="true" outlineLevel="0" collapsed="false">
      <c r="A44" s="18"/>
      <c r="B44" s="18"/>
      <c r="C44" s="16" t="str">
        <f aca="false">IF(AND(A44="",B44=""),"",TRIM(A44)&amp;" "&amp;TRIM(B44))</f>
        <v/>
      </c>
      <c r="D44" s="14" t="str">
        <f aca="false">IF($C44="","",COUNTIFS('2A-Vize Atama'!$L$7:$L$156,$C44,'2A-Vize Atama'!$A$7:$A$156,"Seçildi"))</f>
        <v/>
      </c>
      <c r="E44" s="14" t="str">
        <f aca="false">IF($C44="","",COUNTIFS('2B-Final Atama'!$L$7:$L$156,$C44,'2B-Final Atama'!$A$7:$A$156,"Seçildi"))</f>
        <v/>
      </c>
    </row>
    <row r="45" customFormat="false" ht="15.75" hidden="false" customHeight="true" outlineLevel="0" collapsed="false">
      <c r="A45" s="18"/>
      <c r="B45" s="18"/>
      <c r="C45" s="16" t="str">
        <f aca="false">IF(AND(A45="",B45=""),"",TRIM(A45)&amp;" "&amp;TRIM(B45))</f>
        <v/>
      </c>
      <c r="D45" s="14" t="str">
        <f aca="false">IF($C45="","",COUNTIFS('2A-Vize Atama'!$L$7:$L$156,$C45,'2A-Vize Atama'!$A$7:$A$156,"Seçildi"))</f>
        <v/>
      </c>
      <c r="E45" s="14" t="str">
        <f aca="false">IF($C45="","",COUNTIFS('2B-Final Atama'!$L$7:$L$156,$C45,'2B-Final Atama'!$A$7:$A$156,"Seçildi"))</f>
        <v/>
      </c>
    </row>
    <row r="46" customFormat="false" ht="15.75" hidden="false" customHeight="true" outlineLevel="0" collapsed="false">
      <c r="A46" s="18"/>
      <c r="B46" s="18"/>
      <c r="C46" s="16" t="str">
        <f aca="false">IF(AND(A46="",B46=""),"",TRIM(A46)&amp;" "&amp;TRIM(B46))</f>
        <v/>
      </c>
      <c r="D46" s="14" t="str">
        <f aca="false">IF($C46="","",COUNTIFS('2A-Vize Atama'!$L$7:$L$156,$C46,'2A-Vize Atama'!$A$7:$A$156,"Seçildi"))</f>
        <v/>
      </c>
      <c r="E46" s="14" t="str">
        <f aca="false">IF($C46="","",COUNTIFS('2B-Final Atama'!$L$7:$L$156,$C46,'2B-Final Atama'!$A$7:$A$156,"Seçildi"))</f>
        <v/>
      </c>
    </row>
    <row r="47" customFormat="false" ht="15.75" hidden="false" customHeight="true" outlineLevel="0" collapsed="false">
      <c r="A47" s="18"/>
      <c r="B47" s="18"/>
      <c r="C47" s="16" t="str">
        <f aca="false">IF(AND(A47="",B47=""),"",TRIM(A47)&amp;" "&amp;TRIM(B47))</f>
        <v/>
      </c>
      <c r="D47" s="14" t="str">
        <f aca="false">IF($C47="","",COUNTIFS('2A-Vize Atama'!$L$7:$L$156,$C47,'2A-Vize Atama'!$A$7:$A$156,"Seçildi"))</f>
        <v/>
      </c>
      <c r="E47" s="14" t="str">
        <f aca="false">IF($C47="","",COUNTIFS('2B-Final Atama'!$L$7:$L$156,$C47,'2B-Final Atama'!$A$7:$A$156,"Seçildi"))</f>
        <v/>
      </c>
    </row>
    <row r="48" customFormat="false" ht="15.75" hidden="false" customHeight="true" outlineLevel="0" collapsed="false">
      <c r="A48" s="18"/>
      <c r="B48" s="18"/>
      <c r="C48" s="16" t="str">
        <f aca="false">IF(AND(A48="",B48=""),"",TRIM(A48)&amp;" "&amp;TRIM(B48))</f>
        <v/>
      </c>
      <c r="D48" s="14" t="str">
        <f aca="false">IF($C48="","",COUNTIFS('2A-Vize Atama'!$L$7:$L$156,$C48,'2A-Vize Atama'!$A$7:$A$156,"Seçildi"))</f>
        <v/>
      </c>
      <c r="E48" s="14" t="str">
        <f aca="false">IF($C48="","",COUNTIFS('2B-Final Atama'!$L$7:$L$156,$C48,'2B-Final Atama'!$A$7:$A$156,"Seçildi"))</f>
        <v/>
      </c>
    </row>
  </sheetData>
  <mergeCells count="3">
    <mergeCell ref="A1:E1"/>
    <mergeCell ref="A2:E2"/>
    <mergeCell ref="A18:E18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K1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2" topLeftCell="D3" activePane="bottomRight" state="frozen"/>
      <selection pane="topLeft" activeCell="A1" activeCellId="0" sqref="A1"/>
      <selection pane="topRight" activeCell="D1" activeCellId="0" sqref="D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"/>
    <col collapsed="false" customWidth="true" hidden="false" outlineLevel="0" max="3" min="3" style="0" width="13"/>
    <col collapsed="false" customWidth="true" hidden="false" outlineLevel="0" max="4" min="4" style="0" width="40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9"/>
    <col collapsed="false" customWidth="true" hidden="false" outlineLevel="0" max="8" min="8" style="0" width="10"/>
    <col collapsed="false" customWidth="true" hidden="false" outlineLevel="0" max="9" min="9" style="0" width="7"/>
    <col collapsed="false" customWidth="true" hidden="false" outlineLevel="0" max="10" min="10" style="0" width="15"/>
    <col collapsed="false" customWidth="true" hidden="false" outlineLevel="0" max="11" min="11" style="0" width="13"/>
  </cols>
  <sheetData>
    <row r="1" customFormat="false" ht="30" hidden="false" customHeight="true" outlineLevel="0" collapsed="false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customFormat="false" ht="30" hidden="false" customHeight="true" outlineLevel="0" collapsed="false">
      <c r="A2" s="13" t="s">
        <v>58</v>
      </c>
      <c r="B2" s="13" t="s">
        <v>59</v>
      </c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</row>
    <row r="3" customFormat="false" ht="15.75" hidden="false" customHeight="true" outlineLevel="0" collapsed="false">
      <c r="A3" s="14" t="n">
        <v>1</v>
      </c>
      <c r="B3" s="14" t="n">
        <v>1</v>
      </c>
      <c r="C3" s="14" t="s">
        <v>69</v>
      </c>
      <c r="D3" s="19" t="s">
        <v>70</v>
      </c>
      <c r="E3" s="14" t="s">
        <v>71</v>
      </c>
      <c r="F3" s="14" t="n">
        <v>2</v>
      </c>
      <c r="G3" s="14" t="n">
        <v>0</v>
      </c>
      <c r="H3" s="14" t="n">
        <f aca="false">IF(AND(F3="",G3=""),"",F3+G3)</f>
        <v>2</v>
      </c>
      <c r="I3" s="14" t="n">
        <v>2</v>
      </c>
      <c r="J3" s="14" t="s">
        <v>72</v>
      </c>
      <c r="K3" s="20" t="s">
        <v>73</v>
      </c>
    </row>
    <row r="4" customFormat="false" ht="15.75" hidden="false" customHeight="true" outlineLevel="0" collapsed="false">
      <c r="A4" s="14" t="n">
        <v>1</v>
      </c>
      <c r="B4" s="14" t="n">
        <v>1</v>
      </c>
      <c r="C4" s="14" t="s">
        <v>74</v>
      </c>
      <c r="D4" s="19" t="s">
        <v>75</v>
      </c>
      <c r="E4" s="14" t="s">
        <v>71</v>
      </c>
      <c r="F4" s="14" t="n">
        <v>1</v>
      </c>
      <c r="G4" s="14" t="n">
        <v>1</v>
      </c>
      <c r="H4" s="14" t="n">
        <f aca="false">IF(AND(F4="",G4=""),"",F4+G4)</f>
        <v>2</v>
      </c>
      <c r="I4" s="14" t="n">
        <v>3</v>
      </c>
      <c r="J4" s="14" t="s">
        <v>72</v>
      </c>
      <c r="K4" s="20" t="s">
        <v>73</v>
      </c>
    </row>
    <row r="5" customFormat="false" ht="15.75" hidden="false" customHeight="true" outlineLevel="0" collapsed="false">
      <c r="A5" s="14" t="n">
        <v>1</v>
      </c>
      <c r="B5" s="14" t="n">
        <v>1</v>
      </c>
      <c r="C5" s="14" t="s">
        <v>76</v>
      </c>
      <c r="D5" s="19" t="s">
        <v>77</v>
      </c>
      <c r="E5" s="14" t="s">
        <v>71</v>
      </c>
      <c r="F5" s="14" t="n">
        <v>6</v>
      </c>
      <c r="G5" s="14" t="n">
        <v>0</v>
      </c>
      <c r="H5" s="14" t="n">
        <f aca="false">IF(AND(F5="",G5=""),"",F5+G5)</f>
        <v>6</v>
      </c>
      <c r="I5" s="14" t="n">
        <v>6</v>
      </c>
      <c r="J5" s="14" t="s">
        <v>72</v>
      </c>
      <c r="K5" s="20" t="s">
        <v>73</v>
      </c>
    </row>
    <row r="6" customFormat="false" ht="15.75" hidden="false" customHeight="true" outlineLevel="0" collapsed="false">
      <c r="A6" s="14" t="n">
        <v>1</v>
      </c>
      <c r="B6" s="14" t="n">
        <v>1</v>
      </c>
      <c r="C6" s="14" t="s">
        <v>78</v>
      </c>
      <c r="D6" s="19" t="s">
        <v>79</v>
      </c>
      <c r="E6" s="14" t="s">
        <v>71</v>
      </c>
      <c r="F6" s="14" t="n">
        <v>6</v>
      </c>
      <c r="G6" s="14" t="n">
        <v>0</v>
      </c>
      <c r="H6" s="14" t="n">
        <f aca="false">IF(AND(F6="",G6=""),"",F6+G6)</f>
        <v>6</v>
      </c>
      <c r="I6" s="14" t="n">
        <v>6</v>
      </c>
      <c r="J6" s="14" t="s">
        <v>72</v>
      </c>
      <c r="K6" s="20" t="s">
        <v>73</v>
      </c>
    </row>
    <row r="7" customFormat="false" ht="15.75" hidden="false" customHeight="true" outlineLevel="0" collapsed="false">
      <c r="A7" s="14" t="n">
        <v>1</v>
      </c>
      <c r="B7" s="14" t="n">
        <v>1</v>
      </c>
      <c r="C7" s="14" t="s">
        <v>80</v>
      </c>
      <c r="D7" s="19" t="s">
        <v>81</v>
      </c>
      <c r="E7" s="14" t="s">
        <v>71</v>
      </c>
      <c r="F7" s="14" t="n">
        <v>2</v>
      </c>
      <c r="G7" s="14" t="n">
        <v>0</v>
      </c>
      <c r="H7" s="14" t="n">
        <f aca="false">IF(AND(F7="",G7=""),"",F7+G7)</f>
        <v>2</v>
      </c>
      <c r="I7" s="14" t="n">
        <v>2</v>
      </c>
      <c r="J7" s="14" t="s">
        <v>72</v>
      </c>
      <c r="K7" s="20" t="s">
        <v>73</v>
      </c>
    </row>
    <row r="8" customFormat="false" ht="15.75" hidden="false" customHeight="true" outlineLevel="0" collapsed="false">
      <c r="A8" s="14" t="n">
        <v>1</v>
      </c>
      <c r="B8" s="14" t="n">
        <v>1</v>
      </c>
      <c r="C8" s="14" t="s">
        <v>82</v>
      </c>
      <c r="D8" s="19" t="s">
        <v>83</v>
      </c>
      <c r="E8" s="14" t="s">
        <v>71</v>
      </c>
      <c r="F8" s="14" t="n">
        <v>1</v>
      </c>
      <c r="G8" s="14" t="n">
        <v>1</v>
      </c>
      <c r="H8" s="14" t="n">
        <f aca="false">IF(AND(F8="",G8=""),"",F8+G8)</f>
        <v>2</v>
      </c>
      <c r="I8" s="14" t="n">
        <v>3</v>
      </c>
      <c r="J8" s="14" t="s">
        <v>72</v>
      </c>
      <c r="K8" s="20" t="s">
        <v>73</v>
      </c>
    </row>
    <row r="9" customFormat="false" ht="15.75" hidden="false" customHeight="true" outlineLevel="0" collapsed="false">
      <c r="A9" s="14" t="n">
        <v>1</v>
      </c>
      <c r="B9" s="14" t="n">
        <v>1</v>
      </c>
      <c r="C9" s="14" t="s">
        <v>84</v>
      </c>
      <c r="D9" s="19" t="s">
        <v>85</v>
      </c>
      <c r="E9" s="14" t="s">
        <v>71</v>
      </c>
      <c r="F9" s="14" t="n">
        <v>2</v>
      </c>
      <c r="G9" s="14" t="n">
        <v>0</v>
      </c>
      <c r="H9" s="14" t="n">
        <f aca="false">IF(AND(F9="",G9=""),"",F9+G9)</f>
        <v>2</v>
      </c>
      <c r="I9" s="14" t="n">
        <v>4</v>
      </c>
      <c r="J9" s="14" t="s">
        <v>72</v>
      </c>
      <c r="K9" s="20" t="s">
        <v>73</v>
      </c>
    </row>
    <row r="10" customFormat="false" ht="15.75" hidden="false" customHeight="true" outlineLevel="0" collapsed="false">
      <c r="A10" s="14" t="n">
        <v>1</v>
      </c>
      <c r="B10" s="14" t="n">
        <v>1</v>
      </c>
      <c r="C10" s="14" t="s">
        <v>86</v>
      </c>
      <c r="D10" s="19" t="s">
        <v>87</v>
      </c>
      <c r="E10" s="14" t="s">
        <v>71</v>
      </c>
      <c r="F10" s="14" t="n">
        <v>2</v>
      </c>
      <c r="G10" s="14" t="n">
        <v>0</v>
      </c>
      <c r="H10" s="14" t="n">
        <f aca="false">IF(AND(F10="",G10=""),"",F10+G10)</f>
        <v>2</v>
      </c>
      <c r="I10" s="14" t="n">
        <v>4</v>
      </c>
      <c r="J10" s="14" t="s">
        <v>72</v>
      </c>
      <c r="K10" s="20" t="s">
        <v>73</v>
      </c>
    </row>
    <row r="11" customFormat="false" ht="15.75" hidden="false" customHeight="true" outlineLevel="0" collapsed="false">
      <c r="A11" s="14" t="n">
        <v>2</v>
      </c>
      <c r="B11" s="14" t="n">
        <v>1</v>
      </c>
      <c r="C11" s="14" t="s">
        <v>88</v>
      </c>
      <c r="D11" s="19" t="s">
        <v>89</v>
      </c>
      <c r="E11" s="14" t="s">
        <v>71</v>
      </c>
      <c r="F11" s="14" t="n">
        <v>2</v>
      </c>
      <c r="G11" s="14" t="n">
        <v>0</v>
      </c>
      <c r="H11" s="14" t="n">
        <f aca="false">IF(AND(F11="",G11=""),"",F11+G11)</f>
        <v>2</v>
      </c>
      <c r="I11" s="14" t="n">
        <v>2</v>
      </c>
      <c r="J11" s="14" t="s">
        <v>72</v>
      </c>
      <c r="K11" s="20" t="s">
        <v>73</v>
      </c>
    </row>
    <row r="12" customFormat="false" ht="15.75" hidden="false" customHeight="true" outlineLevel="0" collapsed="false">
      <c r="A12" s="14" t="n">
        <v>2</v>
      </c>
      <c r="B12" s="14" t="n">
        <v>1</v>
      </c>
      <c r="C12" s="14" t="s">
        <v>90</v>
      </c>
      <c r="D12" s="19" t="s">
        <v>91</v>
      </c>
      <c r="E12" s="14" t="s">
        <v>71</v>
      </c>
      <c r="F12" s="14" t="n">
        <v>2</v>
      </c>
      <c r="G12" s="14" t="n">
        <v>0</v>
      </c>
      <c r="H12" s="14" t="n">
        <f aca="false">IF(AND(F12="",G12=""),"",F12+G12)</f>
        <v>2</v>
      </c>
      <c r="I12" s="14" t="n">
        <v>2</v>
      </c>
      <c r="J12" s="14" t="s">
        <v>72</v>
      </c>
      <c r="K12" s="20" t="s">
        <v>73</v>
      </c>
    </row>
    <row r="13" customFormat="false" ht="15.75" hidden="false" customHeight="true" outlineLevel="0" collapsed="false">
      <c r="A13" s="14" t="n">
        <v>2</v>
      </c>
      <c r="B13" s="14" t="n">
        <v>1</v>
      </c>
      <c r="C13" s="14" t="s">
        <v>92</v>
      </c>
      <c r="D13" s="19" t="s">
        <v>93</v>
      </c>
      <c r="E13" s="14" t="s">
        <v>71</v>
      </c>
      <c r="F13" s="14" t="n">
        <v>6</v>
      </c>
      <c r="G13" s="14" t="n">
        <v>0</v>
      </c>
      <c r="H13" s="14" t="n">
        <f aca="false">IF(AND(F13="",G13=""),"",F13+G13)</f>
        <v>6</v>
      </c>
      <c r="I13" s="14" t="n">
        <v>6</v>
      </c>
      <c r="J13" s="14" t="s">
        <v>72</v>
      </c>
      <c r="K13" s="20" t="s">
        <v>73</v>
      </c>
    </row>
    <row r="14" customFormat="false" ht="15.75" hidden="false" customHeight="true" outlineLevel="0" collapsed="false">
      <c r="A14" s="14" t="n">
        <v>2</v>
      </c>
      <c r="B14" s="14" t="n">
        <v>1</v>
      </c>
      <c r="C14" s="14" t="s">
        <v>94</v>
      </c>
      <c r="D14" s="19" t="s">
        <v>95</v>
      </c>
      <c r="E14" s="14" t="s">
        <v>71</v>
      </c>
      <c r="F14" s="14" t="n">
        <v>6</v>
      </c>
      <c r="G14" s="14" t="n">
        <v>0</v>
      </c>
      <c r="H14" s="14" t="n">
        <f aca="false">IF(AND(F14="",G14=""),"",F14+G14)</f>
        <v>6</v>
      </c>
      <c r="I14" s="14" t="n">
        <v>6</v>
      </c>
      <c r="J14" s="14" t="s">
        <v>72</v>
      </c>
      <c r="K14" s="20" t="s">
        <v>73</v>
      </c>
    </row>
    <row r="15" customFormat="false" ht="15.75" hidden="false" customHeight="true" outlineLevel="0" collapsed="false">
      <c r="A15" s="14" t="n">
        <v>2</v>
      </c>
      <c r="B15" s="14" t="n">
        <v>1</v>
      </c>
      <c r="C15" s="14" t="s">
        <v>96</v>
      </c>
      <c r="D15" s="19" t="s">
        <v>97</v>
      </c>
      <c r="E15" s="14" t="s">
        <v>71</v>
      </c>
      <c r="F15" s="14" t="n">
        <v>2</v>
      </c>
      <c r="G15" s="14" t="n">
        <v>0</v>
      </c>
      <c r="H15" s="14" t="n">
        <f aca="false">IF(AND(F15="",G15=""),"",F15+G15)</f>
        <v>2</v>
      </c>
      <c r="I15" s="14" t="n">
        <v>4</v>
      </c>
      <c r="J15" s="14" t="s">
        <v>72</v>
      </c>
      <c r="K15" s="20" t="s">
        <v>73</v>
      </c>
    </row>
    <row r="16" customFormat="false" ht="15.75" hidden="false" customHeight="true" outlineLevel="0" collapsed="false">
      <c r="A16" s="14" t="n">
        <v>2</v>
      </c>
      <c r="B16" s="14" t="n">
        <v>1</v>
      </c>
      <c r="C16" s="14" t="s">
        <v>98</v>
      </c>
      <c r="D16" s="19" t="s">
        <v>99</v>
      </c>
      <c r="E16" s="14" t="s">
        <v>71</v>
      </c>
      <c r="F16" s="14" t="n">
        <v>2</v>
      </c>
      <c r="G16" s="14" t="n">
        <v>0</v>
      </c>
      <c r="H16" s="14" t="n">
        <f aca="false">IF(AND(F16="",G16=""),"",F16+G16)</f>
        <v>2</v>
      </c>
      <c r="I16" s="14" t="n">
        <v>3</v>
      </c>
      <c r="J16" s="14" t="s">
        <v>72</v>
      </c>
      <c r="K16" s="20" t="s">
        <v>73</v>
      </c>
    </row>
    <row r="17" customFormat="false" ht="15.75" hidden="false" customHeight="true" outlineLevel="0" collapsed="false">
      <c r="A17" s="14" t="n">
        <v>2</v>
      </c>
      <c r="B17" s="14" t="n">
        <v>1</v>
      </c>
      <c r="C17" s="14" t="s">
        <v>100</v>
      </c>
      <c r="D17" s="19" t="s">
        <v>101</v>
      </c>
      <c r="E17" s="14" t="s">
        <v>71</v>
      </c>
      <c r="F17" s="14" t="n">
        <v>2</v>
      </c>
      <c r="G17" s="14" t="n">
        <v>0</v>
      </c>
      <c r="H17" s="14" t="n">
        <f aca="false">IF(AND(F17="",G17=""),"",F17+G17)</f>
        <v>2</v>
      </c>
      <c r="I17" s="14" t="n">
        <v>3</v>
      </c>
      <c r="J17" s="14" t="s">
        <v>72</v>
      </c>
      <c r="K17" s="20" t="s">
        <v>73</v>
      </c>
    </row>
    <row r="18" customFormat="false" ht="15.75" hidden="false" customHeight="true" outlineLevel="0" collapsed="false">
      <c r="A18" s="14" t="n">
        <v>2</v>
      </c>
      <c r="B18" s="14" t="n">
        <v>1</v>
      </c>
      <c r="C18" s="14" t="s">
        <v>102</v>
      </c>
      <c r="D18" s="19" t="s">
        <v>103</v>
      </c>
      <c r="E18" s="14" t="s">
        <v>104</v>
      </c>
      <c r="F18" s="14" t="n">
        <v>2</v>
      </c>
      <c r="G18" s="14" t="n">
        <v>0</v>
      </c>
      <c r="H18" s="14" t="n">
        <f aca="false">IF(AND(F18="",G18=""),"",F18+G18)</f>
        <v>2</v>
      </c>
      <c r="I18" s="14" t="n">
        <v>4</v>
      </c>
      <c r="J18" s="14" t="s">
        <v>105</v>
      </c>
      <c r="K18" s="20" t="s">
        <v>73</v>
      </c>
    </row>
    <row r="19" customFormat="false" ht="15.75" hidden="false" customHeight="true" outlineLevel="0" collapsed="false">
      <c r="A19" s="14" t="n">
        <v>2</v>
      </c>
      <c r="B19" s="14" t="n">
        <v>1</v>
      </c>
      <c r="C19" s="14" t="s">
        <v>106</v>
      </c>
      <c r="D19" s="19" t="s">
        <v>107</v>
      </c>
      <c r="E19" s="14" t="s">
        <v>104</v>
      </c>
      <c r="F19" s="14" t="n">
        <v>2</v>
      </c>
      <c r="G19" s="14" t="n">
        <v>0</v>
      </c>
      <c r="H19" s="14" t="n">
        <f aca="false">IF(AND(F19="",G19=""),"",F19+G19)</f>
        <v>2</v>
      </c>
      <c r="I19" s="14" t="n">
        <v>4</v>
      </c>
      <c r="J19" s="14" t="s">
        <v>105</v>
      </c>
      <c r="K19" s="20" t="s">
        <v>73</v>
      </c>
    </row>
    <row r="20" customFormat="false" ht="15.75" hidden="false" customHeight="true" outlineLevel="0" collapsed="false">
      <c r="A20" s="14" t="n">
        <v>3</v>
      </c>
      <c r="B20" s="14" t="n">
        <v>2</v>
      </c>
      <c r="C20" s="14" t="s">
        <v>108</v>
      </c>
      <c r="D20" s="19" t="s">
        <v>109</v>
      </c>
      <c r="E20" s="14" t="s">
        <v>71</v>
      </c>
      <c r="F20" s="14" t="n">
        <v>4</v>
      </c>
      <c r="G20" s="14" t="n">
        <v>0</v>
      </c>
      <c r="H20" s="14" t="n">
        <f aca="false">IF(AND(F20="",G20=""),"",F20+G20)</f>
        <v>4</v>
      </c>
      <c r="I20" s="14" t="n">
        <v>4</v>
      </c>
      <c r="J20" s="14" t="s">
        <v>72</v>
      </c>
      <c r="K20" s="20" t="s">
        <v>73</v>
      </c>
    </row>
    <row r="21" customFormat="false" ht="15.75" hidden="false" customHeight="true" outlineLevel="0" collapsed="false">
      <c r="A21" s="14" t="n">
        <v>3</v>
      </c>
      <c r="B21" s="14" t="n">
        <v>2</v>
      </c>
      <c r="C21" s="14" t="s">
        <v>110</v>
      </c>
      <c r="D21" s="19" t="s">
        <v>111</v>
      </c>
      <c r="E21" s="14" t="s">
        <v>71</v>
      </c>
      <c r="F21" s="14" t="n">
        <v>4</v>
      </c>
      <c r="G21" s="14" t="n">
        <v>0</v>
      </c>
      <c r="H21" s="14" t="n">
        <f aca="false">IF(AND(F21="",G21=""),"",F21+G21)</f>
        <v>4</v>
      </c>
      <c r="I21" s="14" t="n">
        <v>4</v>
      </c>
      <c r="J21" s="14" t="s">
        <v>72</v>
      </c>
      <c r="K21" s="20" t="s">
        <v>73</v>
      </c>
    </row>
    <row r="22" customFormat="false" ht="15.75" hidden="false" customHeight="true" outlineLevel="0" collapsed="false">
      <c r="A22" s="14" t="n">
        <v>3</v>
      </c>
      <c r="B22" s="14" t="n">
        <v>2</v>
      </c>
      <c r="C22" s="14" t="s">
        <v>112</v>
      </c>
      <c r="D22" s="19" t="s">
        <v>113</v>
      </c>
      <c r="E22" s="14" t="s">
        <v>71</v>
      </c>
      <c r="F22" s="14" t="n">
        <v>2</v>
      </c>
      <c r="G22" s="14" t="n">
        <v>0</v>
      </c>
      <c r="H22" s="14" t="n">
        <f aca="false">IF(AND(F22="",G22=""),"",F22+G22)</f>
        <v>2</v>
      </c>
      <c r="I22" s="14" t="n">
        <v>3</v>
      </c>
      <c r="J22" s="14" t="s">
        <v>72</v>
      </c>
      <c r="K22" s="20" t="s">
        <v>73</v>
      </c>
    </row>
    <row r="23" customFormat="false" ht="15.75" hidden="false" customHeight="true" outlineLevel="0" collapsed="false">
      <c r="A23" s="14" t="n">
        <v>3</v>
      </c>
      <c r="B23" s="14" t="n">
        <v>2</v>
      </c>
      <c r="C23" s="14" t="s">
        <v>114</v>
      </c>
      <c r="D23" s="19" t="s">
        <v>115</v>
      </c>
      <c r="E23" s="14" t="s">
        <v>71</v>
      </c>
      <c r="F23" s="14" t="n">
        <v>2</v>
      </c>
      <c r="G23" s="14" t="n">
        <v>0</v>
      </c>
      <c r="H23" s="14" t="n">
        <f aca="false">IF(AND(F23="",G23=""),"",F23+G23)</f>
        <v>2</v>
      </c>
      <c r="I23" s="14" t="n">
        <v>3</v>
      </c>
      <c r="J23" s="14" t="s">
        <v>72</v>
      </c>
      <c r="K23" s="20" t="s">
        <v>73</v>
      </c>
    </row>
    <row r="24" customFormat="false" ht="15.75" hidden="false" customHeight="true" outlineLevel="0" collapsed="false">
      <c r="A24" s="14" t="n">
        <v>3</v>
      </c>
      <c r="B24" s="14" t="n">
        <v>2</v>
      </c>
      <c r="C24" s="14" t="s">
        <v>116</v>
      </c>
      <c r="D24" s="19" t="s">
        <v>117</v>
      </c>
      <c r="E24" s="14" t="s">
        <v>71</v>
      </c>
      <c r="F24" s="14" t="n">
        <v>2</v>
      </c>
      <c r="G24" s="14" t="n">
        <v>0</v>
      </c>
      <c r="H24" s="14" t="n">
        <f aca="false">IF(AND(F24="",G24=""),"",F24+G24)</f>
        <v>2</v>
      </c>
      <c r="I24" s="14" t="n">
        <v>4</v>
      </c>
      <c r="J24" s="14" t="s">
        <v>72</v>
      </c>
      <c r="K24" s="20" t="s">
        <v>73</v>
      </c>
    </row>
    <row r="25" customFormat="false" ht="15.75" hidden="false" customHeight="true" outlineLevel="0" collapsed="false">
      <c r="A25" s="14" t="n">
        <v>3</v>
      </c>
      <c r="B25" s="14" t="n">
        <v>2</v>
      </c>
      <c r="C25" s="14" t="s">
        <v>118</v>
      </c>
      <c r="D25" s="19" t="s">
        <v>119</v>
      </c>
      <c r="E25" s="14" t="s">
        <v>104</v>
      </c>
      <c r="F25" s="14" t="n">
        <v>4</v>
      </c>
      <c r="G25" s="14" t="n">
        <v>0</v>
      </c>
      <c r="H25" s="14" t="n">
        <f aca="false">IF(AND(F25="",G25=""),"",F25+G25)</f>
        <v>4</v>
      </c>
      <c r="I25" s="14" t="n">
        <v>4</v>
      </c>
      <c r="J25" s="14" t="s">
        <v>120</v>
      </c>
      <c r="K25" s="20" t="s">
        <v>73</v>
      </c>
    </row>
    <row r="26" customFormat="false" ht="15.75" hidden="false" customHeight="true" outlineLevel="0" collapsed="false">
      <c r="A26" s="14" t="n">
        <v>3</v>
      </c>
      <c r="B26" s="14" t="n">
        <v>2</v>
      </c>
      <c r="C26" s="14" t="s">
        <v>121</v>
      </c>
      <c r="D26" s="19" t="s">
        <v>122</v>
      </c>
      <c r="E26" s="14" t="s">
        <v>104</v>
      </c>
      <c r="F26" s="14" t="n">
        <v>4</v>
      </c>
      <c r="G26" s="14" t="n">
        <v>0</v>
      </c>
      <c r="H26" s="14" t="n">
        <f aca="false">IF(AND(F26="",G26=""),"",F26+G26)</f>
        <v>4</v>
      </c>
      <c r="I26" s="14" t="n">
        <v>4</v>
      </c>
      <c r="J26" s="14" t="s">
        <v>120</v>
      </c>
      <c r="K26" s="20" t="s">
        <v>73</v>
      </c>
    </row>
    <row r="27" customFormat="false" ht="15.75" hidden="false" customHeight="true" outlineLevel="0" collapsed="false">
      <c r="A27" s="14" t="n">
        <v>3</v>
      </c>
      <c r="B27" s="14" t="n">
        <v>2</v>
      </c>
      <c r="C27" s="14" t="s">
        <v>123</v>
      </c>
      <c r="D27" s="19" t="s">
        <v>124</v>
      </c>
      <c r="E27" s="14" t="s">
        <v>104</v>
      </c>
      <c r="F27" s="14" t="n">
        <v>4</v>
      </c>
      <c r="G27" s="14" t="n">
        <v>0</v>
      </c>
      <c r="H27" s="14" t="n">
        <f aca="false">IF(AND(F27="",G27=""),"",F27+G27)</f>
        <v>4</v>
      </c>
      <c r="I27" s="14" t="n">
        <v>4</v>
      </c>
      <c r="J27" s="14" t="s">
        <v>120</v>
      </c>
      <c r="K27" s="20" t="s">
        <v>73</v>
      </c>
    </row>
    <row r="28" customFormat="false" ht="15.75" hidden="false" customHeight="true" outlineLevel="0" collapsed="false">
      <c r="A28" s="14" t="n">
        <v>3</v>
      </c>
      <c r="B28" s="14" t="n">
        <v>2</v>
      </c>
      <c r="C28" s="14" t="s">
        <v>125</v>
      </c>
      <c r="D28" s="19" t="s">
        <v>126</v>
      </c>
      <c r="E28" s="14" t="s">
        <v>104</v>
      </c>
      <c r="F28" s="14" t="n">
        <v>2</v>
      </c>
      <c r="G28" s="14" t="n">
        <v>0</v>
      </c>
      <c r="H28" s="14" t="n">
        <f aca="false">IF(AND(F28="",G28=""),"",F28+G28)</f>
        <v>2</v>
      </c>
      <c r="I28" s="14" t="n">
        <v>4</v>
      </c>
      <c r="J28" s="14" t="s">
        <v>127</v>
      </c>
      <c r="K28" s="20" t="s">
        <v>73</v>
      </c>
    </row>
    <row r="29" customFormat="false" ht="15.75" hidden="false" customHeight="true" outlineLevel="0" collapsed="false">
      <c r="A29" s="14" t="n">
        <v>3</v>
      </c>
      <c r="B29" s="14" t="n">
        <v>2</v>
      </c>
      <c r="C29" s="14" t="s">
        <v>128</v>
      </c>
      <c r="D29" s="19" t="s">
        <v>129</v>
      </c>
      <c r="E29" s="14" t="s">
        <v>104</v>
      </c>
      <c r="F29" s="14" t="n">
        <v>2</v>
      </c>
      <c r="G29" s="14" t="n">
        <v>0</v>
      </c>
      <c r="H29" s="14" t="n">
        <f aca="false">IF(AND(F29="",G29=""),"",F29+G29)</f>
        <v>2</v>
      </c>
      <c r="I29" s="14" t="n">
        <v>4</v>
      </c>
      <c r="J29" s="14" t="s">
        <v>127</v>
      </c>
      <c r="K29" s="20" t="s">
        <v>73</v>
      </c>
    </row>
    <row r="30" customFormat="false" ht="15.75" hidden="false" customHeight="true" outlineLevel="0" collapsed="false">
      <c r="A30" s="14" t="n">
        <v>3</v>
      </c>
      <c r="B30" s="14" t="n">
        <v>2</v>
      </c>
      <c r="C30" s="14" t="s">
        <v>130</v>
      </c>
      <c r="D30" s="19" t="s">
        <v>131</v>
      </c>
      <c r="E30" s="14" t="s">
        <v>104</v>
      </c>
      <c r="F30" s="14" t="n">
        <v>2</v>
      </c>
      <c r="G30" s="14" t="n">
        <v>0</v>
      </c>
      <c r="H30" s="14" t="n">
        <f aca="false">IF(AND(F30="",G30=""),"",F30+G30)</f>
        <v>2</v>
      </c>
      <c r="I30" s="14" t="n">
        <v>4</v>
      </c>
      <c r="J30" s="14" t="s">
        <v>127</v>
      </c>
      <c r="K30" s="20" t="s">
        <v>73</v>
      </c>
    </row>
    <row r="31" customFormat="false" ht="15.75" hidden="false" customHeight="true" outlineLevel="0" collapsed="false">
      <c r="A31" s="14" t="n">
        <v>3</v>
      </c>
      <c r="B31" s="14" t="n">
        <v>2</v>
      </c>
      <c r="C31" s="14" t="s">
        <v>132</v>
      </c>
      <c r="D31" s="19" t="s">
        <v>133</v>
      </c>
      <c r="E31" s="14" t="s">
        <v>104</v>
      </c>
      <c r="F31" s="14" t="n">
        <v>2</v>
      </c>
      <c r="G31" s="14" t="n">
        <v>0</v>
      </c>
      <c r="H31" s="14" t="n">
        <f aca="false">IF(AND(F31="",G31=""),"",F31+G31)</f>
        <v>2</v>
      </c>
      <c r="I31" s="14" t="n">
        <v>4</v>
      </c>
      <c r="J31" s="14" t="s">
        <v>127</v>
      </c>
      <c r="K31" s="20" t="s">
        <v>73</v>
      </c>
    </row>
    <row r="32" customFormat="false" ht="15.75" hidden="false" customHeight="true" outlineLevel="0" collapsed="false">
      <c r="A32" s="14" t="n">
        <v>3</v>
      </c>
      <c r="B32" s="14" t="n">
        <v>2</v>
      </c>
      <c r="C32" s="14" t="s">
        <v>134</v>
      </c>
      <c r="D32" s="19" t="s">
        <v>135</v>
      </c>
      <c r="E32" s="14" t="s">
        <v>104</v>
      </c>
      <c r="F32" s="14" t="n">
        <v>2</v>
      </c>
      <c r="G32" s="14" t="n">
        <v>0</v>
      </c>
      <c r="H32" s="14" t="n">
        <f aca="false">IF(AND(F32="",G32=""),"",F32+G32)</f>
        <v>2</v>
      </c>
      <c r="I32" s="14" t="n">
        <v>4</v>
      </c>
      <c r="J32" s="14" t="s">
        <v>127</v>
      </c>
      <c r="K32" s="20" t="s">
        <v>73</v>
      </c>
    </row>
    <row r="33" customFormat="false" ht="15.75" hidden="false" customHeight="true" outlineLevel="0" collapsed="false">
      <c r="A33" s="14" t="n">
        <v>4</v>
      </c>
      <c r="B33" s="14" t="n">
        <v>2</v>
      </c>
      <c r="C33" s="14" t="s">
        <v>136</v>
      </c>
      <c r="D33" s="19" t="s">
        <v>137</v>
      </c>
      <c r="E33" s="14" t="s">
        <v>71</v>
      </c>
      <c r="F33" s="14" t="n">
        <v>4</v>
      </c>
      <c r="G33" s="14" t="n">
        <v>0</v>
      </c>
      <c r="H33" s="14" t="n">
        <f aca="false">IF(AND(F33="",G33=""),"",F33+G33)</f>
        <v>4</v>
      </c>
      <c r="I33" s="14" t="n">
        <v>4</v>
      </c>
      <c r="J33" s="14" t="s">
        <v>72</v>
      </c>
      <c r="K33" s="20" t="s">
        <v>73</v>
      </c>
    </row>
    <row r="34" customFormat="false" ht="15.75" hidden="false" customHeight="true" outlineLevel="0" collapsed="false">
      <c r="A34" s="14" t="n">
        <v>4</v>
      </c>
      <c r="B34" s="14" t="n">
        <v>2</v>
      </c>
      <c r="C34" s="14" t="s">
        <v>138</v>
      </c>
      <c r="D34" s="19" t="s">
        <v>139</v>
      </c>
      <c r="E34" s="14" t="s">
        <v>71</v>
      </c>
      <c r="F34" s="14" t="n">
        <v>4</v>
      </c>
      <c r="G34" s="14" t="n">
        <v>0</v>
      </c>
      <c r="H34" s="14" t="n">
        <f aca="false">IF(AND(F34="",G34=""),"",F34+G34)</f>
        <v>4</v>
      </c>
      <c r="I34" s="14" t="n">
        <v>4</v>
      </c>
      <c r="J34" s="14" t="s">
        <v>72</v>
      </c>
      <c r="K34" s="20" t="s">
        <v>73</v>
      </c>
    </row>
    <row r="35" customFormat="false" ht="15.75" hidden="false" customHeight="true" outlineLevel="0" collapsed="false">
      <c r="A35" s="14" t="n">
        <v>4</v>
      </c>
      <c r="B35" s="14" t="n">
        <v>2</v>
      </c>
      <c r="C35" s="14" t="s">
        <v>140</v>
      </c>
      <c r="D35" s="19" t="s">
        <v>141</v>
      </c>
      <c r="E35" s="14" t="s">
        <v>71</v>
      </c>
      <c r="F35" s="14" t="n">
        <v>0</v>
      </c>
      <c r="G35" s="14" t="n">
        <v>2</v>
      </c>
      <c r="H35" s="14" t="n">
        <f aca="false">IF(AND(F35="",G35=""),"",F35+G35)</f>
        <v>2</v>
      </c>
      <c r="I35" s="14" t="n">
        <v>5</v>
      </c>
      <c r="J35" s="14" t="s">
        <v>72</v>
      </c>
      <c r="K35" s="20" t="s">
        <v>73</v>
      </c>
    </row>
    <row r="36" customFormat="false" ht="15.75" hidden="false" customHeight="true" outlineLevel="0" collapsed="false">
      <c r="A36" s="14" t="n">
        <v>4</v>
      </c>
      <c r="B36" s="14" t="n">
        <v>2</v>
      </c>
      <c r="C36" s="14" t="s">
        <v>142</v>
      </c>
      <c r="D36" s="19" t="s">
        <v>143</v>
      </c>
      <c r="E36" s="14" t="s">
        <v>71</v>
      </c>
      <c r="F36" s="14" t="n">
        <v>2</v>
      </c>
      <c r="G36" s="14" t="n">
        <v>0</v>
      </c>
      <c r="H36" s="14" t="n">
        <f aca="false">IF(AND(F36="",G36=""),"",F36+G36)</f>
        <v>2</v>
      </c>
      <c r="I36" s="14" t="n">
        <v>3</v>
      </c>
      <c r="J36" s="14" t="s">
        <v>72</v>
      </c>
      <c r="K36" s="20" t="s">
        <v>73</v>
      </c>
    </row>
    <row r="37" customFormat="false" ht="15.75" hidden="false" customHeight="true" outlineLevel="0" collapsed="false">
      <c r="A37" s="14" t="n">
        <v>4</v>
      </c>
      <c r="B37" s="14" t="n">
        <v>2</v>
      </c>
      <c r="C37" s="14" t="s">
        <v>144</v>
      </c>
      <c r="D37" s="19" t="s">
        <v>145</v>
      </c>
      <c r="E37" s="14" t="s">
        <v>71</v>
      </c>
      <c r="F37" s="14" t="n">
        <v>2</v>
      </c>
      <c r="G37" s="14" t="n">
        <v>0</v>
      </c>
      <c r="H37" s="14" t="n">
        <f aca="false">IF(AND(F37="",G37=""),"",F37+G37)</f>
        <v>2</v>
      </c>
      <c r="I37" s="14" t="n">
        <v>2</v>
      </c>
      <c r="J37" s="14" t="s">
        <v>72</v>
      </c>
      <c r="K37" s="20" t="s">
        <v>73</v>
      </c>
    </row>
    <row r="38" customFormat="false" ht="15.75" hidden="false" customHeight="true" outlineLevel="0" collapsed="false">
      <c r="A38" s="14" t="n">
        <v>4</v>
      </c>
      <c r="B38" s="14" t="n">
        <v>2</v>
      </c>
      <c r="C38" s="14" t="s">
        <v>146</v>
      </c>
      <c r="D38" s="19" t="s">
        <v>147</v>
      </c>
      <c r="E38" s="14" t="s">
        <v>104</v>
      </c>
      <c r="F38" s="14" t="n">
        <v>4</v>
      </c>
      <c r="G38" s="14" t="n">
        <v>0</v>
      </c>
      <c r="H38" s="14" t="n">
        <f aca="false">IF(AND(F38="",G38=""),"",F38+G38)</f>
        <v>4</v>
      </c>
      <c r="I38" s="14" t="n">
        <v>4</v>
      </c>
      <c r="J38" s="14" t="s">
        <v>120</v>
      </c>
      <c r="K38" s="20" t="s">
        <v>73</v>
      </c>
    </row>
    <row r="39" customFormat="false" ht="15.75" hidden="false" customHeight="true" outlineLevel="0" collapsed="false">
      <c r="A39" s="14" t="n">
        <v>4</v>
      </c>
      <c r="B39" s="14" t="n">
        <v>2</v>
      </c>
      <c r="C39" s="14" t="s">
        <v>148</v>
      </c>
      <c r="D39" s="19" t="s">
        <v>149</v>
      </c>
      <c r="E39" s="14" t="s">
        <v>104</v>
      </c>
      <c r="F39" s="14" t="n">
        <v>4</v>
      </c>
      <c r="G39" s="14" t="n">
        <v>0</v>
      </c>
      <c r="H39" s="14" t="n">
        <f aca="false">IF(AND(F39="",G39=""),"",F39+G39)</f>
        <v>4</v>
      </c>
      <c r="I39" s="14" t="n">
        <v>4</v>
      </c>
      <c r="J39" s="14" t="s">
        <v>120</v>
      </c>
      <c r="K39" s="20" t="s">
        <v>73</v>
      </c>
    </row>
    <row r="40" customFormat="false" ht="15.75" hidden="false" customHeight="true" outlineLevel="0" collapsed="false">
      <c r="A40" s="14" t="n">
        <v>4</v>
      </c>
      <c r="B40" s="14" t="n">
        <v>2</v>
      </c>
      <c r="C40" s="14" t="s">
        <v>150</v>
      </c>
      <c r="D40" s="19" t="s">
        <v>151</v>
      </c>
      <c r="E40" s="14" t="s">
        <v>104</v>
      </c>
      <c r="F40" s="14" t="n">
        <v>4</v>
      </c>
      <c r="G40" s="14" t="n">
        <v>0</v>
      </c>
      <c r="H40" s="14" t="n">
        <f aca="false">IF(AND(F40="",G40=""),"",F40+G40)</f>
        <v>4</v>
      </c>
      <c r="I40" s="14" t="n">
        <v>4</v>
      </c>
      <c r="J40" s="14" t="s">
        <v>120</v>
      </c>
      <c r="K40" s="20" t="s">
        <v>73</v>
      </c>
    </row>
    <row r="41" customFormat="false" ht="15.75" hidden="false" customHeight="true" outlineLevel="0" collapsed="false">
      <c r="A41" s="14" t="n">
        <v>4</v>
      </c>
      <c r="B41" s="14" t="n">
        <v>2</v>
      </c>
      <c r="C41" s="14" t="s">
        <v>152</v>
      </c>
      <c r="D41" s="19" t="s">
        <v>153</v>
      </c>
      <c r="E41" s="14" t="s">
        <v>104</v>
      </c>
      <c r="F41" s="14" t="n">
        <v>2</v>
      </c>
      <c r="G41" s="14" t="n">
        <v>0</v>
      </c>
      <c r="H41" s="14" t="n">
        <f aca="false">IF(AND(F41="",G41=""),"",F41+G41)</f>
        <v>2</v>
      </c>
      <c r="I41" s="14" t="n">
        <v>4</v>
      </c>
      <c r="J41" s="14" t="s">
        <v>127</v>
      </c>
      <c r="K41" s="20" t="s">
        <v>73</v>
      </c>
    </row>
    <row r="42" customFormat="false" ht="15.75" hidden="false" customHeight="true" outlineLevel="0" collapsed="false">
      <c r="A42" s="14" t="n">
        <v>4</v>
      </c>
      <c r="B42" s="14" t="n">
        <v>2</v>
      </c>
      <c r="C42" s="14" t="s">
        <v>154</v>
      </c>
      <c r="D42" s="19" t="s">
        <v>155</v>
      </c>
      <c r="E42" s="14" t="s">
        <v>104</v>
      </c>
      <c r="F42" s="14" t="n">
        <v>2</v>
      </c>
      <c r="G42" s="14" t="n">
        <v>0</v>
      </c>
      <c r="H42" s="14" t="n">
        <f aca="false">IF(AND(F42="",G42=""),"",F42+G42)</f>
        <v>2</v>
      </c>
      <c r="I42" s="14" t="n">
        <v>4</v>
      </c>
      <c r="J42" s="14" t="s">
        <v>127</v>
      </c>
      <c r="K42" s="20" t="s">
        <v>73</v>
      </c>
    </row>
    <row r="43" customFormat="false" ht="15.75" hidden="false" customHeight="true" outlineLevel="0" collapsed="false">
      <c r="A43" s="14" t="n">
        <v>4</v>
      </c>
      <c r="B43" s="14" t="n">
        <v>2</v>
      </c>
      <c r="C43" s="14" t="s">
        <v>156</v>
      </c>
      <c r="D43" s="19" t="s">
        <v>157</v>
      </c>
      <c r="E43" s="14" t="s">
        <v>104</v>
      </c>
      <c r="F43" s="14" t="n">
        <v>2</v>
      </c>
      <c r="G43" s="14" t="n">
        <v>0</v>
      </c>
      <c r="H43" s="14" t="n">
        <f aca="false">IF(AND(F43="",G43=""),"",F43+G43)</f>
        <v>2</v>
      </c>
      <c r="I43" s="14" t="n">
        <v>4</v>
      </c>
      <c r="J43" s="14" t="s">
        <v>127</v>
      </c>
      <c r="K43" s="20" t="s">
        <v>73</v>
      </c>
    </row>
    <row r="44" customFormat="false" ht="15.75" hidden="false" customHeight="true" outlineLevel="0" collapsed="false">
      <c r="A44" s="14" t="n">
        <v>4</v>
      </c>
      <c r="B44" s="14" t="n">
        <v>2</v>
      </c>
      <c r="C44" s="14" t="s">
        <v>158</v>
      </c>
      <c r="D44" s="19" t="s">
        <v>159</v>
      </c>
      <c r="E44" s="14" t="s">
        <v>104</v>
      </c>
      <c r="F44" s="14" t="n">
        <v>2</v>
      </c>
      <c r="G44" s="14" t="n">
        <v>0</v>
      </c>
      <c r="H44" s="14" t="n">
        <f aca="false">IF(AND(F44="",G44=""),"",F44+G44)</f>
        <v>2</v>
      </c>
      <c r="I44" s="14" t="n">
        <v>4</v>
      </c>
      <c r="J44" s="14" t="s">
        <v>127</v>
      </c>
      <c r="K44" s="20" t="s">
        <v>73</v>
      </c>
    </row>
    <row r="45" customFormat="false" ht="15.75" hidden="false" customHeight="true" outlineLevel="0" collapsed="false">
      <c r="A45" s="14" t="n">
        <v>4</v>
      </c>
      <c r="B45" s="14" t="n">
        <v>2</v>
      </c>
      <c r="C45" s="14" t="s">
        <v>160</v>
      </c>
      <c r="D45" s="19" t="s">
        <v>161</v>
      </c>
      <c r="E45" s="14" t="s">
        <v>104</v>
      </c>
      <c r="F45" s="14" t="n">
        <v>2</v>
      </c>
      <c r="G45" s="14" t="n">
        <v>0</v>
      </c>
      <c r="H45" s="14" t="n">
        <f aca="false">IF(AND(F45="",G45=""),"",F45+G45)</f>
        <v>2</v>
      </c>
      <c r="I45" s="14" t="n">
        <v>4</v>
      </c>
      <c r="J45" s="14" t="s">
        <v>127</v>
      </c>
      <c r="K45" s="20" t="s">
        <v>73</v>
      </c>
    </row>
    <row r="46" customFormat="false" ht="15.75" hidden="false" customHeight="true" outlineLevel="0" collapsed="false">
      <c r="A46" s="14" t="n">
        <v>5</v>
      </c>
      <c r="B46" s="14" t="n">
        <v>3</v>
      </c>
      <c r="C46" s="14" t="s">
        <v>162</v>
      </c>
      <c r="D46" s="19" t="s">
        <v>163</v>
      </c>
      <c r="E46" s="14" t="s">
        <v>71</v>
      </c>
      <c r="F46" s="14" t="n">
        <v>4</v>
      </c>
      <c r="G46" s="14" t="n">
        <v>0</v>
      </c>
      <c r="H46" s="14" t="n">
        <f aca="false">IF(AND(F46="",G46=""),"",F46+G46)</f>
        <v>4</v>
      </c>
      <c r="I46" s="14" t="n">
        <v>4</v>
      </c>
      <c r="J46" s="14" t="s">
        <v>72</v>
      </c>
      <c r="K46" s="20" t="s">
        <v>73</v>
      </c>
    </row>
    <row r="47" customFormat="false" ht="15.75" hidden="false" customHeight="true" outlineLevel="0" collapsed="false">
      <c r="A47" s="14" t="n">
        <v>5</v>
      </c>
      <c r="B47" s="14" t="n">
        <v>3</v>
      </c>
      <c r="C47" s="14" t="s">
        <v>164</v>
      </c>
      <c r="D47" s="19" t="s">
        <v>165</v>
      </c>
      <c r="E47" s="14" t="s">
        <v>71</v>
      </c>
      <c r="F47" s="14" t="n">
        <v>2</v>
      </c>
      <c r="G47" s="14" t="n">
        <v>0</v>
      </c>
      <c r="H47" s="14" t="n">
        <f aca="false">IF(AND(F47="",G47=""),"",F47+G47)</f>
        <v>2</v>
      </c>
      <c r="I47" s="14" t="n">
        <v>5</v>
      </c>
      <c r="J47" s="14" t="s">
        <v>72</v>
      </c>
      <c r="K47" s="20" t="s">
        <v>73</v>
      </c>
    </row>
    <row r="48" customFormat="false" ht="15.75" hidden="false" customHeight="true" outlineLevel="0" collapsed="false">
      <c r="A48" s="14" t="n">
        <v>5</v>
      </c>
      <c r="B48" s="14" t="n">
        <v>3</v>
      </c>
      <c r="C48" s="14" t="s">
        <v>166</v>
      </c>
      <c r="D48" s="19" t="s">
        <v>167</v>
      </c>
      <c r="E48" s="14" t="s">
        <v>71</v>
      </c>
      <c r="F48" s="14" t="n">
        <v>2</v>
      </c>
      <c r="G48" s="14" t="n">
        <v>0</v>
      </c>
      <c r="H48" s="14" t="n">
        <f aca="false">IF(AND(F48="",G48=""),"",F48+G48)</f>
        <v>2</v>
      </c>
      <c r="I48" s="14" t="n">
        <v>4</v>
      </c>
      <c r="J48" s="14" t="s">
        <v>72</v>
      </c>
      <c r="K48" s="20" t="s">
        <v>73</v>
      </c>
    </row>
    <row r="49" customFormat="false" ht="15.75" hidden="false" customHeight="true" outlineLevel="0" collapsed="false">
      <c r="A49" s="14" t="n">
        <v>5</v>
      </c>
      <c r="B49" s="14" t="n">
        <v>3</v>
      </c>
      <c r="C49" s="14" t="s">
        <v>168</v>
      </c>
      <c r="D49" s="19" t="s">
        <v>169</v>
      </c>
      <c r="E49" s="14" t="s">
        <v>71</v>
      </c>
      <c r="F49" s="14" t="n">
        <v>2</v>
      </c>
      <c r="G49" s="14" t="n">
        <v>0</v>
      </c>
      <c r="H49" s="14" t="n">
        <f aca="false">IF(AND(F49="",G49=""),"",F49+G49)</f>
        <v>2</v>
      </c>
      <c r="I49" s="14" t="n">
        <v>5</v>
      </c>
      <c r="J49" s="14" t="s">
        <v>72</v>
      </c>
      <c r="K49" s="20" t="s">
        <v>73</v>
      </c>
    </row>
    <row r="50" customFormat="false" ht="15.75" hidden="false" customHeight="true" outlineLevel="0" collapsed="false">
      <c r="A50" s="14" t="n">
        <v>5</v>
      </c>
      <c r="B50" s="14" t="n">
        <v>3</v>
      </c>
      <c r="C50" s="14" t="s">
        <v>170</v>
      </c>
      <c r="D50" s="19" t="s">
        <v>171</v>
      </c>
      <c r="E50" s="14" t="s">
        <v>71</v>
      </c>
      <c r="F50" s="14" t="n">
        <v>2</v>
      </c>
      <c r="G50" s="14" t="n">
        <v>0</v>
      </c>
      <c r="H50" s="14" t="n">
        <f aca="false">IF(AND(F50="",G50=""),"",F50+G50)</f>
        <v>2</v>
      </c>
      <c r="I50" s="14" t="n">
        <v>3</v>
      </c>
      <c r="J50" s="14" t="s">
        <v>72</v>
      </c>
      <c r="K50" s="20" t="s">
        <v>73</v>
      </c>
    </row>
    <row r="51" customFormat="false" ht="15.75" hidden="false" customHeight="true" outlineLevel="0" collapsed="false">
      <c r="A51" s="14" t="n">
        <v>5</v>
      </c>
      <c r="B51" s="14" t="n">
        <v>3</v>
      </c>
      <c r="C51" s="14" t="s">
        <v>172</v>
      </c>
      <c r="D51" s="19" t="s">
        <v>173</v>
      </c>
      <c r="E51" s="14" t="s">
        <v>104</v>
      </c>
      <c r="F51" s="14" t="n">
        <v>4</v>
      </c>
      <c r="G51" s="14" t="n">
        <v>0</v>
      </c>
      <c r="H51" s="14" t="n">
        <f aca="false">IF(AND(F51="",G51=""),"",F51+G51)</f>
        <v>4</v>
      </c>
      <c r="I51" s="14" t="n">
        <v>4</v>
      </c>
      <c r="J51" s="14" t="s">
        <v>120</v>
      </c>
      <c r="K51" s="20" t="s">
        <v>73</v>
      </c>
    </row>
    <row r="52" customFormat="false" ht="15.75" hidden="false" customHeight="true" outlineLevel="0" collapsed="false">
      <c r="A52" s="14" t="n">
        <v>5</v>
      </c>
      <c r="B52" s="14" t="n">
        <v>3</v>
      </c>
      <c r="C52" s="14" t="s">
        <v>174</v>
      </c>
      <c r="D52" s="19" t="s">
        <v>175</v>
      </c>
      <c r="E52" s="14" t="s">
        <v>104</v>
      </c>
      <c r="F52" s="14" t="n">
        <v>4</v>
      </c>
      <c r="G52" s="14" t="n">
        <v>0</v>
      </c>
      <c r="H52" s="14" t="n">
        <f aca="false">IF(AND(F52="",G52=""),"",F52+G52)</f>
        <v>4</v>
      </c>
      <c r="I52" s="14" t="n">
        <v>4</v>
      </c>
      <c r="J52" s="14" t="s">
        <v>120</v>
      </c>
      <c r="K52" s="20" t="s">
        <v>73</v>
      </c>
    </row>
    <row r="53" customFormat="false" ht="15.75" hidden="false" customHeight="true" outlineLevel="0" collapsed="false">
      <c r="A53" s="14" t="n">
        <v>5</v>
      </c>
      <c r="B53" s="14" t="n">
        <v>3</v>
      </c>
      <c r="C53" s="14" t="s">
        <v>176</v>
      </c>
      <c r="D53" s="19" t="s">
        <v>177</v>
      </c>
      <c r="E53" s="14" t="s">
        <v>104</v>
      </c>
      <c r="F53" s="14" t="n">
        <v>4</v>
      </c>
      <c r="G53" s="14" t="n">
        <v>0</v>
      </c>
      <c r="H53" s="14" t="n">
        <f aca="false">IF(AND(F53="",G53=""),"",F53+G53)</f>
        <v>4</v>
      </c>
      <c r="I53" s="14" t="n">
        <v>4</v>
      </c>
      <c r="J53" s="14" t="s">
        <v>120</v>
      </c>
      <c r="K53" s="20" t="s">
        <v>73</v>
      </c>
    </row>
    <row r="54" customFormat="false" ht="15.75" hidden="false" customHeight="true" outlineLevel="0" collapsed="false">
      <c r="A54" s="14" t="n">
        <v>5</v>
      </c>
      <c r="B54" s="14" t="n">
        <v>3</v>
      </c>
      <c r="C54" s="14" t="s">
        <v>178</v>
      </c>
      <c r="D54" s="19" t="s">
        <v>179</v>
      </c>
      <c r="E54" s="14" t="s">
        <v>104</v>
      </c>
      <c r="F54" s="14" t="n">
        <v>2</v>
      </c>
      <c r="G54" s="14" t="n">
        <v>0</v>
      </c>
      <c r="H54" s="14" t="n">
        <f aca="false">IF(AND(F54="",G54=""),"",F54+G54)</f>
        <v>2</v>
      </c>
      <c r="I54" s="14" t="n">
        <v>4</v>
      </c>
      <c r="J54" s="14" t="s">
        <v>127</v>
      </c>
      <c r="K54" s="20" t="s">
        <v>73</v>
      </c>
    </row>
    <row r="55" customFormat="false" ht="15.75" hidden="false" customHeight="true" outlineLevel="0" collapsed="false">
      <c r="A55" s="14" t="n">
        <v>5</v>
      </c>
      <c r="B55" s="14" t="n">
        <v>3</v>
      </c>
      <c r="C55" s="14" t="s">
        <v>180</v>
      </c>
      <c r="D55" s="19" t="s">
        <v>181</v>
      </c>
      <c r="E55" s="14" t="s">
        <v>104</v>
      </c>
      <c r="F55" s="14" t="n">
        <v>2</v>
      </c>
      <c r="G55" s="14" t="n">
        <v>0</v>
      </c>
      <c r="H55" s="14" t="n">
        <f aca="false">IF(AND(F55="",G55=""),"",F55+G55)</f>
        <v>2</v>
      </c>
      <c r="I55" s="14" t="n">
        <v>4</v>
      </c>
      <c r="J55" s="14" t="s">
        <v>127</v>
      </c>
      <c r="K55" s="20" t="s">
        <v>73</v>
      </c>
    </row>
    <row r="56" customFormat="false" ht="15.75" hidden="false" customHeight="true" outlineLevel="0" collapsed="false">
      <c r="A56" s="14" t="n">
        <v>5</v>
      </c>
      <c r="B56" s="14" t="n">
        <v>3</v>
      </c>
      <c r="C56" s="14" t="s">
        <v>182</v>
      </c>
      <c r="D56" s="19" t="s">
        <v>183</v>
      </c>
      <c r="E56" s="14" t="s">
        <v>104</v>
      </c>
      <c r="F56" s="14" t="n">
        <v>2</v>
      </c>
      <c r="G56" s="14" t="n">
        <v>0</v>
      </c>
      <c r="H56" s="14" t="n">
        <f aca="false">IF(AND(F56="",G56=""),"",F56+G56)</f>
        <v>2</v>
      </c>
      <c r="I56" s="14" t="n">
        <v>3</v>
      </c>
      <c r="J56" s="14" t="s">
        <v>184</v>
      </c>
      <c r="K56" s="20" t="s">
        <v>73</v>
      </c>
    </row>
    <row r="57" customFormat="false" ht="15.75" hidden="false" customHeight="true" outlineLevel="0" collapsed="false">
      <c r="A57" s="14" t="n">
        <v>5</v>
      </c>
      <c r="B57" s="14" t="n">
        <v>3</v>
      </c>
      <c r="C57" s="14" t="s">
        <v>185</v>
      </c>
      <c r="D57" s="19" t="s">
        <v>186</v>
      </c>
      <c r="E57" s="14" t="s">
        <v>104</v>
      </c>
      <c r="F57" s="14" t="n">
        <v>3</v>
      </c>
      <c r="G57" s="14" t="n">
        <v>0</v>
      </c>
      <c r="H57" s="14" t="n">
        <f aca="false">IF(AND(F57="",G57=""),"",F57+G57)</f>
        <v>3</v>
      </c>
      <c r="I57" s="14" t="n">
        <v>4</v>
      </c>
      <c r="J57" s="14" t="s">
        <v>187</v>
      </c>
      <c r="K57" s="20" t="s">
        <v>73</v>
      </c>
    </row>
    <row r="58" customFormat="false" ht="15.75" hidden="false" customHeight="true" outlineLevel="0" collapsed="false">
      <c r="A58" s="14" t="n">
        <v>5</v>
      </c>
      <c r="B58" s="14" t="n">
        <v>3</v>
      </c>
      <c r="C58" s="14" t="s">
        <v>188</v>
      </c>
      <c r="D58" s="19" t="s">
        <v>189</v>
      </c>
      <c r="E58" s="14" t="s">
        <v>104</v>
      </c>
      <c r="F58" s="14" t="n">
        <v>3</v>
      </c>
      <c r="G58" s="14" t="n">
        <v>0</v>
      </c>
      <c r="H58" s="14" t="n">
        <f aca="false">IF(AND(F58="",G58=""),"",F58+G58)</f>
        <v>3</v>
      </c>
      <c r="I58" s="14" t="n">
        <v>4</v>
      </c>
      <c r="J58" s="14" t="s">
        <v>187</v>
      </c>
      <c r="K58" s="20" t="s">
        <v>73</v>
      </c>
    </row>
    <row r="59" customFormat="false" ht="15.75" hidden="false" customHeight="true" outlineLevel="0" collapsed="false">
      <c r="A59" s="14" t="n">
        <v>5</v>
      </c>
      <c r="B59" s="14" t="n">
        <v>3</v>
      </c>
      <c r="C59" s="14" t="s">
        <v>190</v>
      </c>
      <c r="D59" s="19" t="s">
        <v>191</v>
      </c>
      <c r="E59" s="14" t="s">
        <v>104</v>
      </c>
      <c r="F59" s="14" t="n">
        <v>3</v>
      </c>
      <c r="G59" s="14" t="n">
        <v>0</v>
      </c>
      <c r="H59" s="14" t="n">
        <f aca="false">IF(AND(F59="",G59=""),"",F59+G59)</f>
        <v>3</v>
      </c>
      <c r="I59" s="14" t="n">
        <v>4</v>
      </c>
      <c r="J59" s="14" t="s">
        <v>187</v>
      </c>
      <c r="K59" s="20" t="s">
        <v>73</v>
      </c>
    </row>
    <row r="60" customFormat="false" ht="15.75" hidden="false" customHeight="true" outlineLevel="0" collapsed="false">
      <c r="A60" s="14" t="n">
        <v>6</v>
      </c>
      <c r="B60" s="14" t="n">
        <v>3</v>
      </c>
      <c r="C60" s="14" t="s">
        <v>192</v>
      </c>
      <c r="D60" s="19" t="s">
        <v>193</v>
      </c>
      <c r="E60" s="14" t="s">
        <v>71</v>
      </c>
      <c r="F60" s="14" t="n">
        <v>4</v>
      </c>
      <c r="G60" s="14" t="n">
        <v>0</v>
      </c>
      <c r="H60" s="14" t="n">
        <f aca="false">IF(AND(F60="",G60=""),"",F60+G60)</f>
        <v>4</v>
      </c>
      <c r="I60" s="14" t="n">
        <v>4</v>
      </c>
      <c r="J60" s="14" t="s">
        <v>72</v>
      </c>
      <c r="K60" s="20" t="s">
        <v>73</v>
      </c>
    </row>
    <row r="61" customFormat="false" ht="15.75" hidden="false" customHeight="true" outlineLevel="0" collapsed="false">
      <c r="A61" s="14" t="n">
        <v>6</v>
      </c>
      <c r="B61" s="14" t="n">
        <v>3</v>
      </c>
      <c r="C61" s="14" t="s">
        <v>194</v>
      </c>
      <c r="D61" s="19" t="s">
        <v>195</v>
      </c>
      <c r="E61" s="14" t="s">
        <v>71</v>
      </c>
      <c r="F61" s="14" t="n">
        <v>2</v>
      </c>
      <c r="G61" s="14" t="n">
        <v>0</v>
      </c>
      <c r="H61" s="14" t="n">
        <f aca="false">IF(AND(F61="",G61=""),"",F61+G61)</f>
        <v>2</v>
      </c>
      <c r="I61" s="14" t="n">
        <v>4</v>
      </c>
      <c r="J61" s="14" t="s">
        <v>72</v>
      </c>
      <c r="K61" s="20" t="s">
        <v>73</v>
      </c>
    </row>
    <row r="62" customFormat="false" ht="15.75" hidden="false" customHeight="true" outlineLevel="0" collapsed="false">
      <c r="A62" s="14" t="n">
        <v>6</v>
      </c>
      <c r="B62" s="14" t="n">
        <v>3</v>
      </c>
      <c r="C62" s="14" t="s">
        <v>196</v>
      </c>
      <c r="D62" s="19" t="s">
        <v>197</v>
      </c>
      <c r="E62" s="14" t="s">
        <v>71</v>
      </c>
      <c r="F62" s="14" t="n">
        <v>2</v>
      </c>
      <c r="G62" s="14" t="n">
        <v>0</v>
      </c>
      <c r="H62" s="14" t="n">
        <f aca="false">IF(AND(F62="",G62=""),"",F62+G62)</f>
        <v>2</v>
      </c>
      <c r="I62" s="14" t="n">
        <v>5</v>
      </c>
      <c r="J62" s="14" t="s">
        <v>72</v>
      </c>
      <c r="K62" s="20" t="s">
        <v>73</v>
      </c>
    </row>
    <row r="63" customFormat="false" ht="15.75" hidden="false" customHeight="true" outlineLevel="0" collapsed="false">
      <c r="A63" s="14" t="n">
        <v>6</v>
      </c>
      <c r="B63" s="14" t="n">
        <v>3</v>
      </c>
      <c r="C63" s="14" t="s">
        <v>198</v>
      </c>
      <c r="D63" s="19" t="s">
        <v>199</v>
      </c>
      <c r="E63" s="14" t="s">
        <v>71</v>
      </c>
      <c r="F63" s="14" t="n">
        <v>2</v>
      </c>
      <c r="G63" s="14" t="n">
        <v>0</v>
      </c>
      <c r="H63" s="14" t="n">
        <f aca="false">IF(AND(F63="",G63=""),"",F63+G63)</f>
        <v>2</v>
      </c>
      <c r="I63" s="14" t="n">
        <v>5</v>
      </c>
      <c r="J63" s="14" t="s">
        <v>72</v>
      </c>
      <c r="K63" s="20" t="s">
        <v>73</v>
      </c>
    </row>
    <row r="64" customFormat="false" ht="15.75" hidden="false" customHeight="true" outlineLevel="0" collapsed="false">
      <c r="A64" s="14" t="n">
        <v>6</v>
      </c>
      <c r="B64" s="14" t="n">
        <v>3</v>
      </c>
      <c r="C64" s="14" t="s">
        <v>200</v>
      </c>
      <c r="D64" s="19" t="s">
        <v>201</v>
      </c>
      <c r="E64" s="14" t="s">
        <v>71</v>
      </c>
      <c r="F64" s="14" t="n">
        <v>2</v>
      </c>
      <c r="G64" s="14" t="n">
        <v>0</v>
      </c>
      <c r="H64" s="14" t="n">
        <f aca="false">IF(AND(F64="",G64=""),"",F64+G64)</f>
        <v>2</v>
      </c>
      <c r="I64" s="14" t="n">
        <v>3</v>
      </c>
      <c r="J64" s="14" t="s">
        <v>72</v>
      </c>
      <c r="K64" s="20" t="s">
        <v>73</v>
      </c>
    </row>
    <row r="65" customFormat="false" ht="15.75" hidden="false" customHeight="true" outlineLevel="0" collapsed="false">
      <c r="A65" s="14" t="n">
        <v>6</v>
      </c>
      <c r="B65" s="14" t="n">
        <v>3</v>
      </c>
      <c r="C65" s="14" t="s">
        <v>202</v>
      </c>
      <c r="D65" s="19" t="s">
        <v>203</v>
      </c>
      <c r="E65" s="14" t="s">
        <v>104</v>
      </c>
      <c r="F65" s="14" t="n">
        <v>4</v>
      </c>
      <c r="G65" s="14" t="n">
        <v>0</v>
      </c>
      <c r="H65" s="14" t="n">
        <f aca="false">IF(AND(F65="",G65=""),"",F65+G65)</f>
        <v>4</v>
      </c>
      <c r="I65" s="14" t="n">
        <v>4</v>
      </c>
      <c r="J65" s="14" t="s">
        <v>120</v>
      </c>
      <c r="K65" s="20" t="s">
        <v>73</v>
      </c>
    </row>
    <row r="66" customFormat="false" ht="15.75" hidden="false" customHeight="true" outlineLevel="0" collapsed="false">
      <c r="A66" s="14" t="n">
        <v>6</v>
      </c>
      <c r="B66" s="14" t="n">
        <v>3</v>
      </c>
      <c r="C66" s="14" t="s">
        <v>204</v>
      </c>
      <c r="D66" s="19" t="s">
        <v>205</v>
      </c>
      <c r="E66" s="14" t="s">
        <v>104</v>
      </c>
      <c r="F66" s="14" t="n">
        <v>4</v>
      </c>
      <c r="G66" s="14" t="n">
        <v>0</v>
      </c>
      <c r="H66" s="14" t="n">
        <f aca="false">IF(AND(F66="",G66=""),"",F66+G66)</f>
        <v>4</v>
      </c>
      <c r="I66" s="14" t="n">
        <v>4</v>
      </c>
      <c r="J66" s="14" t="s">
        <v>120</v>
      </c>
      <c r="K66" s="20" t="s">
        <v>73</v>
      </c>
    </row>
    <row r="67" customFormat="false" ht="15.75" hidden="false" customHeight="true" outlineLevel="0" collapsed="false">
      <c r="A67" s="14" t="n">
        <v>6</v>
      </c>
      <c r="B67" s="14" t="n">
        <v>3</v>
      </c>
      <c r="C67" s="14" t="s">
        <v>206</v>
      </c>
      <c r="D67" s="19" t="s">
        <v>207</v>
      </c>
      <c r="E67" s="14" t="s">
        <v>104</v>
      </c>
      <c r="F67" s="14" t="n">
        <v>4</v>
      </c>
      <c r="G67" s="14" t="n">
        <v>0</v>
      </c>
      <c r="H67" s="14" t="n">
        <f aca="false">IF(AND(F67="",G67=""),"",F67+G67)</f>
        <v>4</v>
      </c>
      <c r="I67" s="14" t="n">
        <v>4</v>
      </c>
      <c r="J67" s="14" t="s">
        <v>120</v>
      </c>
      <c r="K67" s="20" t="s">
        <v>73</v>
      </c>
    </row>
    <row r="68" customFormat="false" ht="15.75" hidden="false" customHeight="true" outlineLevel="0" collapsed="false">
      <c r="A68" s="14" t="n">
        <v>6</v>
      </c>
      <c r="B68" s="14" t="n">
        <v>3</v>
      </c>
      <c r="C68" s="14" t="s">
        <v>208</v>
      </c>
      <c r="D68" s="19" t="s">
        <v>209</v>
      </c>
      <c r="E68" s="14" t="s">
        <v>104</v>
      </c>
      <c r="F68" s="14" t="n">
        <v>2</v>
      </c>
      <c r="G68" s="14" t="n">
        <v>0</v>
      </c>
      <c r="H68" s="14" t="n">
        <f aca="false">IF(AND(F68="",G68=""),"",F68+G68)</f>
        <v>2</v>
      </c>
      <c r="I68" s="14" t="n">
        <v>2</v>
      </c>
      <c r="J68" s="14" t="s">
        <v>127</v>
      </c>
      <c r="K68" s="20" t="s">
        <v>73</v>
      </c>
    </row>
    <row r="69" customFormat="false" ht="15.75" hidden="false" customHeight="true" outlineLevel="0" collapsed="false">
      <c r="A69" s="14" t="n">
        <v>6</v>
      </c>
      <c r="B69" s="14" t="n">
        <v>3</v>
      </c>
      <c r="C69" s="14" t="s">
        <v>210</v>
      </c>
      <c r="D69" s="19" t="s">
        <v>211</v>
      </c>
      <c r="E69" s="14" t="s">
        <v>104</v>
      </c>
      <c r="F69" s="14" t="n">
        <v>2</v>
      </c>
      <c r="G69" s="14" t="n">
        <v>0</v>
      </c>
      <c r="H69" s="14" t="n">
        <f aca="false">IF(AND(F69="",G69=""),"",F69+G69)</f>
        <v>2</v>
      </c>
      <c r="I69" s="14" t="n">
        <v>2</v>
      </c>
      <c r="J69" s="14" t="s">
        <v>127</v>
      </c>
      <c r="K69" s="20" t="s">
        <v>73</v>
      </c>
    </row>
    <row r="70" customFormat="false" ht="15.75" hidden="false" customHeight="true" outlineLevel="0" collapsed="false">
      <c r="A70" s="14" t="n">
        <v>6</v>
      </c>
      <c r="B70" s="14" t="n">
        <v>3</v>
      </c>
      <c r="C70" s="14" t="s">
        <v>212</v>
      </c>
      <c r="D70" s="19" t="s">
        <v>183</v>
      </c>
      <c r="E70" s="14" t="s">
        <v>104</v>
      </c>
      <c r="F70" s="14" t="n">
        <v>2</v>
      </c>
      <c r="G70" s="14" t="n">
        <v>0</v>
      </c>
      <c r="H70" s="14" t="n">
        <f aca="false">IF(AND(F70="",G70=""),"",F70+G70)</f>
        <v>2</v>
      </c>
      <c r="I70" s="14" t="n">
        <v>3</v>
      </c>
      <c r="J70" s="14" t="s">
        <v>184</v>
      </c>
      <c r="K70" s="20" t="s">
        <v>73</v>
      </c>
    </row>
    <row r="71" customFormat="false" ht="15.75" hidden="false" customHeight="true" outlineLevel="0" collapsed="false">
      <c r="A71" s="14" t="n">
        <v>6</v>
      </c>
      <c r="B71" s="14" t="n">
        <v>3</v>
      </c>
      <c r="C71" s="14" t="s">
        <v>213</v>
      </c>
      <c r="D71" s="19" t="s">
        <v>214</v>
      </c>
      <c r="E71" s="14" t="s">
        <v>104</v>
      </c>
      <c r="F71" s="14" t="n">
        <v>3</v>
      </c>
      <c r="G71" s="14" t="n">
        <v>0</v>
      </c>
      <c r="H71" s="14" t="n">
        <f aca="false">IF(AND(F71="",G71=""),"",F71+G71)</f>
        <v>3</v>
      </c>
      <c r="I71" s="14" t="n">
        <v>4</v>
      </c>
      <c r="J71" s="14" t="s">
        <v>187</v>
      </c>
      <c r="K71" s="20" t="s">
        <v>73</v>
      </c>
    </row>
    <row r="72" customFormat="false" ht="15.75" hidden="false" customHeight="true" outlineLevel="0" collapsed="false">
      <c r="A72" s="14" t="n">
        <v>6</v>
      </c>
      <c r="B72" s="14" t="n">
        <v>3</v>
      </c>
      <c r="C72" s="14" t="s">
        <v>215</v>
      </c>
      <c r="D72" s="19" t="s">
        <v>216</v>
      </c>
      <c r="E72" s="14" t="s">
        <v>104</v>
      </c>
      <c r="F72" s="14" t="n">
        <v>3</v>
      </c>
      <c r="G72" s="14" t="n">
        <v>0</v>
      </c>
      <c r="H72" s="14" t="n">
        <f aca="false">IF(AND(F72="",G72=""),"",F72+G72)</f>
        <v>3</v>
      </c>
      <c r="I72" s="14" t="n">
        <v>4</v>
      </c>
      <c r="J72" s="14" t="s">
        <v>187</v>
      </c>
      <c r="K72" s="20" t="s">
        <v>73</v>
      </c>
    </row>
    <row r="73" customFormat="false" ht="15.75" hidden="false" customHeight="true" outlineLevel="0" collapsed="false">
      <c r="A73" s="14" t="n">
        <v>6</v>
      </c>
      <c r="B73" s="14" t="n">
        <v>3</v>
      </c>
      <c r="C73" s="14" t="s">
        <v>217</v>
      </c>
      <c r="D73" s="19" t="s">
        <v>218</v>
      </c>
      <c r="E73" s="14" t="s">
        <v>104</v>
      </c>
      <c r="F73" s="14" t="n">
        <v>2</v>
      </c>
      <c r="G73" s="14" t="n">
        <v>0</v>
      </c>
      <c r="H73" s="14" t="n">
        <f aca="false">IF(AND(F73="",G73=""),"",F73+G73)</f>
        <v>2</v>
      </c>
      <c r="I73" s="14" t="n">
        <v>3</v>
      </c>
      <c r="J73" s="14" t="s">
        <v>187</v>
      </c>
      <c r="K73" s="20" t="s">
        <v>73</v>
      </c>
    </row>
    <row r="74" customFormat="false" ht="15.75" hidden="false" customHeight="true" outlineLevel="0" collapsed="false">
      <c r="A74" s="14" t="n">
        <v>7</v>
      </c>
      <c r="B74" s="14" t="n">
        <v>4</v>
      </c>
      <c r="C74" s="14" t="s">
        <v>219</v>
      </c>
      <c r="D74" s="19" t="s">
        <v>220</v>
      </c>
      <c r="E74" s="14" t="s">
        <v>104</v>
      </c>
      <c r="F74" s="14" t="n">
        <v>4</v>
      </c>
      <c r="G74" s="14" t="n">
        <v>0</v>
      </c>
      <c r="H74" s="14" t="n">
        <f aca="false">IF(AND(F74="",G74=""),"",F74+G74)</f>
        <v>4</v>
      </c>
      <c r="I74" s="14" t="n">
        <v>4</v>
      </c>
      <c r="J74" s="14" t="s">
        <v>72</v>
      </c>
      <c r="K74" s="20" t="s">
        <v>73</v>
      </c>
    </row>
    <row r="75" customFormat="false" ht="15.75" hidden="false" customHeight="true" outlineLevel="0" collapsed="false">
      <c r="A75" s="14" t="n">
        <v>7</v>
      </c>
      <c r="B75" s="14" t="n">
        <v>4</v>
      </c>
      <c r="C75" s="14" t="s">
        <v>221</v>
      </c>
      <c r="D75" s="19" t="s">
        <v>222</v>
      </c>
      <c r="E75" s="14" t="s">
        <v>104</v>
      </c>
      <c r="F75" s="14" t="n">
        <v>2</v>
      </c>
      <c r="G75" s="14" t="n">
        <v>0</v>
      </c>
      <c r="H75" s="14" t="n">
        <f aca="false">IF(AND(F75="",G75=""),"",F75+G75)</f>
        <v>2</v>
      </c>
      <c r="I75" s="14" t="n">
        <v>5</v>
      </c>
      <c r="J75" s="14" t="s">
        <v>72</v>
      </c>
      <c r="K75" s="20" t="s">
        <v>73</v>
      </c>
    </row>
    <row r="76" customFormat="false" ht="15.75" hidden="false" customHeight="true" outlineLevel="0" collapsed="false">
      <c r="A76" s="14" t="n">
        <v>7</v>
      </c>
      <c r="B76" s="14" t="n">
        <v>4</v>
      </c>
      <c r="C76" s="14" t="s">
        <v>223</v>
      </c>
      <c r="D76" s="19" t="s">
        <v>224</v>
      </c>
      <c r="E76" s="14" t="s">
        <v>104</v>
      </c>
      <c r="F76" s="14" t="n">
        <v>2</v>
      </c>
      <c r="G76" s="14" t="n">
        <v>0</v>
      </c>
      <c r="H76" s="14" t="n">
        <f aca="false">IF(AND(F76="",G76=""),"",F76+G76)</f>
        <v>2</v>
      </c>
      <c r="I76" s="14" t="n">
        <v>5</v>
      </c>
      <c r="J76" s="14" t="s">
        <v>72</v>
      </c>
      <c r="K76" s="20" t="s">
        <v>73</v>
      </c>
    </row>
    <row r="77" customFormat="false" ht="15.75" hidden="false" customHeight="true" outlineLevel="0" collapsed="false">
      <c r="A77" s="14" t="n">
        <v>7</v>
      </c>
      <c r="B77" s="14" t="n">
        <v>4</v>
      </c>
      <c r="C77" s="14" t="s">
        <v>225</v>
      </c>
      <c r="D77" s="19" t="s">
        <v>226</v>
      </c>
      <c r="E77" s="14" t="s">
        <v>104</v>
      </c>
      <c r="F77" s="14" t="n">
        <v>4</v>
      </c>
      <c r="G77" s="14" t="n">
        <v>0</v>
      </c>
      <c r="H77" s="14" t="n">
        <f aca="false">IF(AND(F77="",G77=""),"",F77+G77)</f>
        <v>4</v>
      </c>
      <c r="I77" s="14" t="n">
        <v>4</v>
      </c>
      <c r="J77" s="14" t="s">
        <v>120</v>
      </c>
      <c r="K77" s="20" t="s">
        <v>73</v>
      </c>
    </row>
    <row r="78" customFormat="false" ht="15.75" hidden="false" customHeight="true" outlineLevel="0" collapsed="false">
      <c r="A78" s="14" t="n">
        <v>7</v>
      </c>
      <c r="B78" s="14" t="n">
        <v>4</v>
      </c>
      <c r="C78" s="14" t="s">
        <v>227</v>
      </c>
      <c r="D78" s="19" t="s">
        <v>228</v>
      </c>
      <c r="E78" s="14" t="s">
        <v>104</v>
      </c>
      <c r="F78" s="14" t="n">
        <v>4</v>
      </c>
      <c r="G78" s="14" t="n">
        <v>0</v>
      </c>
      <c r="H78" s="14" t="n">
        <f aca="false">IF(AND(F78="",G78=""),"",F78+G78)</f>
        <v>4</v>
      </c>
      <c r="I78" s="14" t="n">
        <v>4</v>
      </c>
      <c r="J78" s="14" t="s">
        <v>120</v>
      </c>
      <c r="K78" s="20" t="s">
        <v>73</v>
      </c>
    </row>
    <row r="79" customFormat="false" ht="15.75" hidden="false" customHeight="true" outlineLevel="0" collapsed="false">
      <c r="A79" s="14" t="n">
        <v>7</v>
      </c>
      <c r="B79" s="14" t="n">
        <v>4</v>
      </c>
      <c r="C79" s="14" t="s">
        <v>229</v>
      </c>
      <c r="D79" s="19" t="s">
        <v>230</v>
      </c>
      <c r="E79" s="14" t="s">
        <v>104</v>
      </c>
      <c r="F79" s="14" t="n">
        <v>4</v>
      </c>
      <c r="G79" s="14" t="n">
        <v>0</v>
      </c>
      <c r="H79" s="14" t="n">
        <f aca="false">IF(AND(F79="",G79=""),"",F79+G79)</f>
        <v>4</v>
      </c>
      <c r="I79" s="14" t="n">
        <v>4</v>
      </c>
      <c r="J79" s="14" t="s">
        <v>120</v>
      </c>
      <c r="K79" s="20" t="s">
        <v>73</v>
      </c>
    </row>
    <row r="80" customFormat="false" ht="15.75" hidden="false" customHeight="true" outlineLevel="0" collapsed="false">
      <c r="A80" s="14" t="n">
        <v>7</v>
      </c>
      <c r="B80" s="14" t="n">
        <v>4</v>
      </c>
      <c r="C80" s="14" t="s">
        <v>231</v>
      </c>
      <c r="D80" s="19" t="s">
        <v>232</v>
      </c>
      <c r="E80" s="14" t="s">
        <v>104</v>
      </c>
      <c r="F80" s="14" t="n">
        <v>2</v>
      </c>
      <c r="G80" s="14" t="n">
        <v>0</v>
      </c>
      <c r="H80" s="14" t="n">
        <f aca="false">IF(AND(F80="",G80=""),"",F80+G80)</f>
        <v>2</v>
      </c>
      <c r="I80" s="14" t="n">
        <v>4</v>
      </c>
      <c r="J80" s="14" t="s">
        <v>127</v>
      </c>
      <c r="K80" s="20" t="s">
        <v>73</v>
      </c>
    </row>
    <row r="81" customFormat="false" ht="15.75" hidden="false" customHeight="true" outlineLevel="0" collapsed="false">
      <c r="A81" s="14" t="n">
        <v>7</v>
      </c>
      <c r="B81" s="14" t="n">
        <v>4</v>
      </c>
      <c r="C81" s="14" t="s">
        <v>233</v>
      </c>
      <c r="D81" s="19" t="s">
        <v>234</v>
      </c>
      <c r="E81" s="14" t="s">
        <v>104</v>
      </c>
      <c r="F81" s="14" t="n">
        <v>2</v>
      </c>
      <c r="G81" s="14" t="n">
        <v>0</v>
      </c>
      <c r="H81" s="14" t="n">
        <f aca="false">IF(AND(F81="",G81=""),"",F81+G81)</f>
        <v>2</v>
      </c>
      <c r="I81" s="14" t="n">
        <v>4</v>
      </c>
      <c r="J81" s="14" t="s">
        <v>127</v>
      </c>
      <c r="K81" s="20" t="s">
        <v>73</v>
      </c>
    </row>
    <row r="82" customFormat="false" ht="15.75" hidden="false" customHeight="true" outlineLevel="0" collapsed="false">
      <c r="A82" s="14" t="n">
        <v>7</v>
      </c>
      <c r="B82" s="14" t="n">
        <v>4</v>
      </c>
      <c r="C82" s="14" t="s">
        <v>235</v>
      </c>
      <c r="D82" s="19" t="s">
        <v>236</v>
      </c>
      <c r="E82" s="14" t="s">
        <v>104</v>
      </c>
      <c r="F82" s="14" t="n">
        <v>2</v>
      </c>
      <c r="G82" s="14" t="n">
        <v>0</v>
      </c>
      <c r="H82" s="14" t="n">
        <f aca="false">IF(AND(F82="",G82=""),"",F82+G82)</f>
        <v>2</v>
      </c>
      <c r="I82" s="14" t="n">
        <v>4</v>
      </c>
      <c r="J82" s="14" t="s">
        <v>127</v>
      </c>
      <c r="K82" s="20" t="s">
        <v>73</v>
      </c>
    </row>
    <row r="83" customFormat="false" ht="15.75" hidden="false" customHeight="true" outlineLevel="0" collapsed="false">
      <c r="A83" s="14" t="n">
        <v>7</v>
      </c>
      <c r="B83" s="14" t="n">
        <v>4</v>
      </c>
      <c r="C83" s="14" t="s">
        <v>237</v>
      </c>
      <c r="D83" s="19" t="s">
        <v>238</v>
      </c>
      <c r="E83" s="14" t="s">
        <v>104</v>
      </c>
      <c r="F83" s="14" t="n">
        <v>2</v>
      </c>
      <c r="G83" s="14" t="n">
        <v>0</v>
      </c>
      <c r="H83" s="14" t="n">
        <f aca="false">IF(AND(F83="",G83=""),"",F83+G83)</f>
        <v>2</v>
      </c>
      <c r="I83" s="14" t="n">
        <v>4</v>
      </c>
      <c r="J83" s="14" t="s">
        <v>127</v>
      </c>
      <c r="K83" s="20" t="s">
        <v>73</v>
      </c>
    </row>
    <row r="84" customFormat="false" ht="15.75" hidden="false" customHeight="true" outlineLevel="0" collapsed="false">
      <c r="A84" s="14" t="n">
        <v>7</v>
      </c>
      <c r="B84" s="14" t="n">
        <v>4</v>
      </c>
      <c r="C84" s="14" t="s">
        <v>239</v>
      </c>
      <c r="D84" s="19" t="s">
        <v>240</v>
      </c>
      <c r="E84" s="14" t="s">
        <v>104</v>
      </c>
      <c r="F84" s="14" t="n">
        <v>2</v>
      </c>
      <c r="G84" s="14" t="n">
        <v>0</v>
      </c>
      <c r="H84" s="14" t="n">
        <f aca="false">IF(AND(F84="",G84=""),"",F84+G84)</f>
        <v>2</v>
      </c>
      <c r="I84" s="14" t="n">
        <v>4</v>
      </c>
      <c r="J84" s="14" t="s">
        <v>127</v>
      </c>
      <c r="K84" s="20" t="s">
        <v>73</v>
      </c>
    </row>
    <row r="85" customFormat="false" ht="15.75" hidden="false" customHeight="true" outlineLevel="0" collapsed="false">
      <c r="A85" s="14" t="n">
        <v>7</v>
      </c>
      <c r="B85" s="14" t="n">
        <v>4</v>
      </c>
      <c r="C85" s="14" t="s">
        <v>241</v>
      </c>
      <c r="D85" s="19" t="s">
        <v>242</v>
      </c>
      <c r="E85" s="14" t="s">
        <v>104</v>
      </c>
      <c r="F85" s="14" t="n">
        <v>2</v>
      </c>
      <c r="G85" s="14" t="n">
        <v>0</v>
      </c>
      <c r="H85" s="14" t="n">
        <f aca="false">IF(AND(F85="",G85=""),"",F85+G85)</f>
        <v>2</v>
      </c>
      <c r="I85" s="14" t="n">
        <v>4</v>
      </c>
      <c r="J85" s="14" t="s">
        <v>127</v>
      </c>
      <c r="K85" s="20" t="s">
        <v>73</v>
      </c>
    </row>
    <row r="86" customFormat="false" ht="15.75" hidden="false" customHeight="true" outlineLevel="0" collapsed="false">
      <c r="A86" s="14" t="n">
        <v>7</v>
      </c>
      <c r="B86" s="14" t="n">
        <v>4</v>
      </c>
      <c r="C86" s="14" t="s">
        <v>243</v>
      </c>
      <c r="D86" s="19" t="s">
        <v>244</v>
      </c>
      <c r="E86" s="14" t="s">
        <v>104</v>
      </c>
      <c r="F86" s="14" t="n">
        <v>2</v>
      </c>
      <c r="G86" s="14" t="n">
        <v>0</v>
      </c>
      <c r="H86" s="14" t="n">
        <f aca="false">IF(AND(F86="",G86=""),"",F86+G86)</f>
        <v>2</v>
      </c>
      <c r="I86" s="14" t="n">
        <v>4</v>
      </c>
      <c r="J86" s="14" t="s">
        <v>127</v>
      </c>
      <c r="K86" s="20" t="s">
        <v>73</v>
      </c>
    </row>
    <row r="87" customFormat="false" ht="15.75" hidden="false" customHeight="true" outlineLevel="0" collapsed="false">
      <c r="A87" s="14" t="n">
        <v>7</v>
      </c>
      <c r="B87" s="14" t="n">
        <v>4</v>
      </c>
      <c r="C87" s="14" t="s">
        <v>245</v>
      </c>
      <c r="D87" s="19" t="s">
        <v>246</v>
      </c>
      <c r="E87" s="14" t="s">
        <v>104</v>
      </c>
      <c r="F87" s="14" t="n">
        <v>2</v>
      </c>
      <c r="G87" s="14" t="n">
        <v>0</v>
      </c>
      <c r="H87" s="14" t="n">
        <f aca="false">IF(AND(F87="",G87=""),"",F87+G87)</f>
        <v>2</v>
      </c>
      <c r="I87" s="14" t="n">
        <v>4</v>
      </c>
      <c r="J87" s="14" t="s">
        <v>127</v>
      </c>
      <c r="K87" s="20" t="s">
        <v>73</v>
      </c>
    </row>
    <row r="88" customFormat="false" ht="15.75" hidden="false" customHeight="true" outlineLevel="0" collapsed="false">
      <c r="A88" s="14" t="n">
        <v>7</v>
      </c>
      <c r="B88" s="14" t="n">
        <v>4</v>
      </c>
      <c r="C88" s="14" t="s">
        <v>247</v>
      </c>
      <c r="D88" s="19" t="s">
        <v>141</v>
      </c>
      <c r="E88" s="14" t="s">
        <v>104</v>
      </c>
      <c r="F88" s="14" t="n">
        <v>0</v>
      </c>
      <c r="G88" s="14" t="n">
        <v>2</v>
      </c>
      <c r="H88" s="14" t="n">
        <f aca="false">IF(AND(F88="",G88=""),"",F88+G88)</f>
        <v>2</v>
      </c>
      <c r="I88" s="14" t="n">
        <v>5</v>
      </c>
      <c r="J88" s="14" t="s">
        <v>248</v>
      </c>
      <c r="K88" s="20" t="s">
        <v>73</v>
      </c>
    </row>
    <row r="89" customFormat="false" ht="15.75" hidden="false" customHeight="true" outlineLevel="0" collapsed="false">
      <c r="A89" s="14" t="n">
        <v>7</v>
      </c>
      <c r="B89" s="14" t="n">
        <v>4</v>
      </c>
      <c r="C89" s="14" t="s">
        <v>249</v>
      </c>
      <c r="D89" s="19" t="s">
        <v>250</v>
      </c>
      <c r="E89" s="14" t="s">
        <v>104</v>
      </c>
      <c r="F89" s="14" t="n">
        <v>0</v>
      </c>
      <c r="G89" s="14" t="n">
        <v>40</v>
      </c>
      <c r="H89" s="14" t="n">
        <f aca="false">IF(AND(F89="",G89=""),"",F89+G89)</f>
        <v>40</v>
      </c>
      <c r="I89" s="14" t="n">
        <v>30</v>
      </c>
      <c r="J89" s="14" t="s">
        <v>251</v>
      </c>
      <c r="K89" s="20" t="s">
        <v>73</v>
      </c>
    </row>
    <row r="90" customFormat="false" ht="15.75" hidden="false" customHeight="true" outlineLevel="0" collapsed="false">
      <c r="A90" s="14" t="n">
        <v>7</v>
      </c>
      <c r="B90" s="14" t="n">
        <v>4</v>
      </c>
      <c r="C90" s="14" t="s">
        <v>252</v>
      </c>
      <c r="D90" s="19" t="s">
        <v>253</v>
      </c>
      <c r="E90" s="14" t="s">
        <v>104</v>
      </c>
      <c r="F90" s="14" t="n">
        <v>3</v>
      </c>
      <c r="G90" s="14" t="n">
        <v>0</v>
      </c>
      <c r="H90" s="14" t="n">
        <f aca="false">IF(AND(F90="",G90=""),"",F90+G90)</f>
        <v>3</v>
      </c>
      <c r="I90" s="14" t="n">
        <v>4</v>
      </c>
      <c r="J90" s="14" t="s">
        <v>187</v>
      </c>
      <c r="K90" s="20" t="s">
        <v>73</v>
      </c>
    </row>
    <row r="91" customFormat="false" ht="15.75" hidden="false" customHeight="true" outlineLevel="0" collapsed="false">
      <c r="A91" s="14" t="n">
        <v>7</v>
      </c>
      <c r="B91" s="14" t="n">
        <v>4</v>
      </c>
      <c r="C91" s="14" t="s">
        <v>254</v>
      </c>
      <c r="D91" s="19" t="s">
        <v>255</v>
      </c>
      <c r="E91" s="14" t="s">
        <v>104</v>
      </c>
      <c r="F91" s="14" t="n">
        <v>2</v>
      </c>
      <c r="G91" s="14" t="n">
        <v>0</v>
      </c>
      <c r="H91" s="14" t="n">
        <f aca="false">IF(AND(F91="",G91=""),"",F91+G91)</f>
        <v>2</v>
      </c>
      <c r="I91" s="14" t="n">
        <v>3</v>
      </c>
      <c r="J91" s="14" t="s">
        <v>187</v>
      </c>
      <c r="K91" s="20" t="s">
        <v>73</v>
      </c>
    </row>
    <row r="92" customFormat="false" ht="15.75" hidden="false" customHeight="true" outlineLevel="0" collapsed="false">
      <c r="A92" s="14" t="n">
        <v>8</v>
      </c>
      <c r="B92" s="14" t="n">
        <v>4</v>
      </c>
      <c r="C92" s="14" t="s">
        <v>256</v>
      </c>
      <c r="D92" s="19" t="s">
        <v>257</v>
      </c>
      <c r="E92" s="14" t="s">
        <v>104</v>
      </c>
      <c r="F92" s="14" t="n">
        <v>4</v>
      </c>
      <c r="G92" s="14" t="n">
        <v>0</v>
      </c>
      <c r="H92" s="14" t="n">
        <f aca="false">IF(AND(F92="",G92=""),"",F92+G92)</f>
        <v>4</v>
      </c>
      <c r="I92" s="14" t="n">
        <v>4</v>
      </c>
      <c r="J92" s="14" t="s">
        <v>72</v>
      </c>
      <c r="K92" s="20" t="s">
        <v>73</v>
      </c>
    </row>
    <row r="93" customFormat="false" ht="15.75" hidden="false" customHeight="true" outlineLevel="0" collapsed="false">
      <c r="A93" s="14" t="n">
        <v>8</v>
      </c>
      <c r="B93" s="14" t="n">
        <v>4</v>
      </c>
      <c r="C93" s="14" t="s">
        <v>258</v>
      </c>
      <c r="D93" s="19" t="s">
        <v>259</v>
      </c>
      <c r="E93" s="14" t="s">
        <v>104</v>
      </c>
      <c r="F93" s="14" t="n">
        <v>2</v>
      </c>
      <c r="G93" s="14" t="n">
        <v>0</v>
      </c>
      <c r="H93" s="14" t="n">
        <f aca="false">IF(AND(F93="",G93=""),"",F93+G93)</f>
        <v>2</v>
      </c>
      <c r="I93" s="14" t="n">
        <v>5</v>
      </c>
      <c r="J93" s="14" t="s">
        <v>72</v>
      </c>
      <c r="K93" s="20" t="s">
        <v>73</v>
      </c>
    </row>
    <row r="94" customFormat="false" ht="15.75" hidden="false" customHeight="true" outlineLevel="0" collapsed="false">
      <c r="A94" s="14" t="n">
        <v>8</v>
      </c>
      <c r="B94" s="14" t="n">
        <v>4</v>
      </c>
      <c r="C94" s="14" t="s">
        <v>260</v>
      </c>
      <c r="D94" s="19" t="s">
        <v>261</v>
      </c>
      <c r="E94" s="14" t="s">
        <v>104</v>
      </c>
      <c r="F94" s="14" t="n">
        <v>2</v>
      </c>
      <c r="G94" s="14" t="n">
        <v>0</v>
      </c>
      <c r="H94" s="14" t="n">
        <f aca="false">IF(AND(F94="",G94=""),"",F94+G94)</f>
        <v>2</v>
      </c>
      <c r="I94" s="14" t="n">
        <v>5</v>
      </c>
      <c r="J94" s="14" t="s">
        <v>72</v>
      </c>
      <c r="K94" s="20" t="s">
        <v>73</v>
      </c>
    </row>
    <row r="95" customFormat="false" ht="15.75" hidden="false" customHeight="true" outlineLevel="0" collapsed="false">
      <c r="A95" s="14" t="n">
        <v>8</v>
      </c>
      <c r="B95" s="14" t="n">
        <v>4</v>
      </c>
      <c r="C95" s="14" t="s">
        <v>262</v>
      </c>
      <c r="D95" s="19" t="s">
        <v>263</v>
      </c>
      <c r="E95" s="14" t="s">
        <v>104</v>
      </c>
      <c r="F95" s="14" t="n">
        <v>4</v>
      </c>
      <c r="G95" s="14" t="n">
        <v>0</v>
      </c>
      <c r="H95" s="14" t="n">
        <f aca="false">IF(AND(F95="",G95=""),"",F95+G95)</f>
        <v>4</v>
      </c>
      <c r="I95" s="14" t="n">
        <v>4</v>
      </c>
      <c r="J95" s="14" t="s">
        <v>120</v>
      </c>
      <c r="K95" s="20" t="s">
        <v>73</v>
      </c>
    </row>
    <row r="96" customFormat="false" ht="15.75" hidden="false" customHeight="true" outlineLevel="0" collapsed="false">
      <c r="A96" s="14" t="n">
        <v>8</v>
      </c>
      <c r="B96" s="14" t="n">
        <v>4</v>
      </c>
      <c r="C96" s="14" t="s">
        <v>264</v>
      </c>
      <c r="D96" s="19" t="s">
        <v>265</v>
      </c>
      <c r="E96" s="14" t="s">
        <v>104</v>
      </c>
      <c r="F96" s="14" t="n">
        <v>4</v>
      </c>
      <c r="G96" s="14" t="n">
        <v>0</v>
      </c>
      <c r="H96" s="14" t="n">
        <f aca="false">IF(AND(F96="",G96=""),"",F96+G96)</f>
        <v>4</v>
      </c>
      <c r="I96" s="14" t="n">
        <v>4</v>
      </c>
      <c r="J96" s="14" t="s">
        <v>120</v>
      </c>
      <c r="K96" s="20" t="s">
        <v>73</v>
      </c>
    </row>
    <row r="97" customFormat="false" ht="15.75" hidden="false" customHeight="true" outlineLevel="0" collapsed="false">
      <c r="A97" s="14" t="n">
        <v>8</v>
      </c>
      <c r="B97" s="14" t="n">
        <v>4</v>
      </c>
      <c r="C97" s="14" t="s">
        <v>266</v>
      </c>
      <c r="D97" s="19" t="s">
        <v>267</v>
      </c>
      <c r="E97" s="14" t="s">
        <v>104</v>
      </c>
      <c r="F97" s="14" t="n">
        <v>4</v>
      </c>
      <c r="G97" s="14" t="n">
        <v>0</v>
      </c>
      <c r="H97" s="14" t="n">
        <f aca="false">IF(AND(F97="",G97=""),"",F97+G97)</f>
        <v>4</v>
      </c>
      <c r="I97" s="14" t="n">
        <v>4</v>
      </c>
      <c r="J97" s="14" t="s">
        <v>120</v>
      </c>
      <c r="K97" s="20" t="s">
        <v>73</v>
      </c>
    </row>
    <row r="98" customFormat="false" ht="15.75" hidden="false" customHeight="true" outlineLevel="0" collapsed="false">
      <c r="A98" s="14" t="n">
        <v>8</v>
      </c>
      <c r="B98" s="14" t="n">
        <v>4</v>
      </c>
      <c r="C98" s="14" t="s">
        <v>268</v>
      </c>
      <c r="D98" s="19" t="s">
        <v>269</v>
      </c>
      <c r="E98" s="14" t="s">
        <v>104</v>
      </c>
      <c r="F98" s="14" t="n">
        <v>2</v>
      </c>
      <c r="G98" s="14" t="n">
        <v>0</v>
      </c>
      <c r="H98" s="14" t="n">
        <f aca="false">IF(AND(F98="",G98=""),"",F98+G98)</f>
        <v>2</v>
      </c>
      <c r="I98" s="14" t="n">
        <v>4</v>
      </c>
      <c r="J98" s="14" t="s">
        <v>127</v>
      </c>
      <c r="K98" s="20" t="s">
        <v>73</v>
      </c>
    </row>
    <row r="99" customFormat="false" ht="15.75" hidden="false" customHeight="true" outlineLevel="0" collapsed="false">
      <c r="A99" s="14" t="n">
        <v>8</v>
      </c>
      <c r="B99" s="14" t="n">
        <v>4</v>
      </c>
      <c r="C99" s="14" t="s">
        <v>270</v>
      </c>
      <c r="D99" s="19" t="s">
        <v>271</v>
      </c>
      <c r="E99" s="14" t="s">
        <v>104</v>
      </c>
      <c r="F99" s="14" t="n">
        <v>2</v>
      </c>
      <c r="G99" s="14" t="n">
        <v>0</v>
      </c>
      <c r="H99" s="14" t="n">
        <f aca="false">IF(AND(F99="",G99=""),"",F99+G99)</f>
        <v>2</v>
      </c>
      <c r="I99" s="14" t="n">
        <v>4</v>
      </c>
      <c r="J99" s="14" t="s">
        <v>127</v>
      </c>
      <c r="K99" s="20" t="s">
        <v>73</v>
      </c>
    </row>
    <row r="100" customFormat="false" ht="15.75" hidden="false" customHeight="true" outlineLevel="0" collapsed="false">
      <c r="A100" s="14" t="n">
        <v>8</v>
      </c>
      <c r="B100" s="14" t="n">
        <v>4</v>
      </c>
      <c r="C100" s="14" t="s">
        <v>272</v>
      </c>
      <c r="D100" s="19" t="s">
        <v>273</v>
      </c>
      <c r="E100" s="14" t="s">
        <v>104</v>
      </c>
      <c r="F100" s="14" t="n">
        <v>2</v>
      </c>
      <c r="G100" s="14" t="n">
        <v>0</v>
      </c>
      <c r="H100" s="14" t="n">
        <f aca="false">IF(AND(F100="",G100=""),"",F100+G100)</f>
        <v>2</v>
      </c>
      <c r="I100" s="14" t="n">
        <v>4</v>
      </c>
      <c r="J100" s="14" t="s">
        <v>127</v>
      </c>
      <c r="K100" s="20" t="s">
        <v>73</v>
      </c>
    </row>
    <row r="101" customFormat="false" ht="15.75" hidden="false" customHeight="true" outlineLevel="0" collapsed="false">
      <c r="A101" s="14" t="n">
        <v>8</v>
      </c>
      <c r="B101" s="14" t="n">
        <v>4</v>
      </c>
      <c r="C101" s="14" t="s">
        <v>274</v>
      </c>
      <c r="D101" s="19" t="s">
        <v>275</v>
      </c>
      <c r="E101" s="14" t="s">
        <v>104</v>
      </c>
      <c r="F101" s="14" t="n">
        <v>2</v>
      </c>
      <c r="G101" s="14" t="n">
        <v>0</v>
      </c>
      <c r="H101" s="14" t="n">
        <f aca="false">IF(AND(F101="",G101=""),"",F101+G101)</f>
        <v>2</v>
      </c>
      <c r="I101" s="14" t="n">
        <v>4</v>
      </c>
      <c r="J101" s="14" t="s">
        <v>127</v>
      </c>
      <c r="K101" s="20" t="s">
        <v>73</v>
      </c>
    </row>
    <row r="102" customFormat="false" ht="15.75" hidden="false" customHeight="true" outlineLevel="0" collapsed="false">
      <c r="A102" s="14" t="n">
        <v>8</v>
      </c>
      <c r="B102" s="14" t="n">
        <v>4</v>
      </c>
      <c r="C102" s="14" t="s">
        <v>276</v>
      </c>
      <c r="D102" s="19" t="s">
        <v>277</v>
      </c>
      <c r="E102" s="14" t="s">
        <v>104</v>
      </c>
      <c r="F102" s="14" t="n">
        <v>2</v>
      </c>
      <c r="G102" s="14" t="n">
        <v>0</v>
      </c>
      <c r="H102" s="14" t="n">
        <f aca="false">IF(AND(F102="",G102=""),"",F102+G102)</f>
        <v>2</v>
      </c>
      <c r="I102" s="14" t="n">
        <v>4</v>
      </c>
      <c r="J102" s="14" t="s">
        <v>127</v>
      </c>
      <c r="K102" s="20" t="s">
        <v>73</v>
      </c>
    </row>
    <row r="103" customFormat="false" ht="15.75" hidden="false" customHeight="true" outlineLevel="0" collapsed="false">
      <c r="A103" s="14" t="n">
        <v>8</v>
      </c>
      <c r="B103" s="14" t="n">
        <v>4</v>
      </c>
      <c r="C103" s="14" t="s">
        <v>278</v>
      </c>
      <c r="D103" s="19" t="s">
        <v>279</v>
      </c>
      <c r="E103" s="14" t="s">
        <v>104</v>
      </c>
      <c r="F103" s="14" t="n">
        <v>2</v>
      </c>
      <c r="G103" s="14" t="n">
        <v>0</v>
      </c>
      <c r="H103" s="14" t="n">
        <f aca="false">IF(AND(F103="",G103=""),"",F103+G103)</f>
        <v>2</v>
      </c>
      <c r="I103" s="14" t="n">
        <v>4</v>
      </c>
      <c r="J103" s="14" t="s">
        <v>127</v>
      </c>
      <c r="K103" s="20" t="s">
        <v>73</v>
      </c>
    </row>
    <row r="104" customFormat="false" ht="15.75" hidden="false" customHeight="true" outlineLevel="0" collapsed="false">
      <c r="A104" s="14" t="n">
        <v>8</v>
      </c>
      <c r="B104" s="14" t="n">
        <v>4</v>
      </c>
      <c r="C104" s="14" t="s">
        <v>280</v>
      </c>
      <c r="D104" s="19" t="s">
        <v>281</v>
      </c>
      <c r="E104" s="14" t="s">
        <v>104</v>
      </c>
      <c r="F104" s="14" t="n">
        <v>2</v>
      </c>
      <c r="G104" s="14" t="n">
        <v>0</v>
      </c>
      <c r="H104" s="14" t="n">
        <f aca="false">IF(AND(F104="",G104=""),"",F104+G104)</f>
        <v>2</v>
      </c>
      <c r="I104" s="14" t="n">
        <v>4</v>
      </c>
      <c r="J104" s="14" t="s">
        <v>127</v>
      </c>
      <c r="K104" s="20" t="s">
        <v>73</v>
      </c>
    </row>
    <row r="105" customFormat="false" ht="15.75" hidden="false" customHeight="true" outlineLevel="0" collapsed="false">
      <c r="A105" s="14" t="n">
        <v>8</v>
      </c>
      <c r="B105" s="14" t="n">
        <v>4</v>
      </c>
      <c r="C105" s="14" t="s">
        <v>282</v>
      </c>
      <c r="D105" s="19" t="s">
        <v>283</v>
      </c>
      <c r="E105" s="14" t="s">
        <v>104</v>
      </c>
      <c r="F105" s="14" t="n">
        <v>1</v>
      </c>
      <c r="G105" s="14" t="n">
        <v>2</v>
      </c>
      <c r="H105" s="14" t="n">
        <f aca="false">IF(AND(F105="",G105=""),"",F105+G105)</f>
        <v>3</v>
      </c>
      <c r="I105" s="14" t="n">
        <v>4</v>
      </c>
      <c r="J105" s="14" t="s">
        <v>284</v>
      </c>
      <c r="K105" s="20" t="s">
        <v>73</v>
      </c>
    </row>
    <row r="106" customFormat="false" ht="15.75" hidden="false" customHeight="true" outlineLevel="0" collapsed="false">
      <c r="A106" s="14" t="n">
        <v>8</v>
      </c>
      <c r="B106" s="14" t="n">
        <v>4</v>
      </c>
      <c r="C106" s="14" t="s">
        <v>285</v>
      </c>
      <c r="D106" s="19" t="s">
        <v>286</v>
      </c>
      <c r="E106" s="14" t="s">
        <v>104</v>
      </c>
      <c r="F106" s="14" t="n">
        <v>0</v>
      </c>
      <c r="G106" s="14" t="n">
        <v>40</v>
      </c>
      <c r="H106" s="14" t="n">
        <f aca="false">IF(AND(F106="",G106=""),"",F106+G106)</f>
        <v>40</v>
      </c>
      <c r="I106" s="14" t="n">
        <v>30</v>
      </c>
      <c r="J106" s="14" t="s">
        <v>251</v>
      </c>
      <c r="K106" s="20" t="s">
        <v>73</v>
      </c>
    </row>
    <row r="107" customFormat="false" ht="15.75" hidden="false" customHeight="true" outlineLevel="0" collapsed="false">
      <c r="A107" s="14" t="n">
        <v>8</v>
      </c>
      <c r="B107" s="14" t="n">
        <v>4</v>
      </c>
      <c r="C107" s="14" t="s">
        <v>287</v>
      </c>
      <c r="D107" s="19" t="s">
        <v>288</v>
      </c>
      <c r="E107" s="14" t="s">
        <v>104</v>
      </c>
      <c r="F107" s="14" t="n">
        <v>5</v>
      </c>
      <c r="G107" s="14" t="n">
        <v>0</v>
      </c>
      <c r="H107" s="14" t="n">
        <f aca="false">IF(AND(F107="",G107=""),"",F107+G107)</f>
        <v>5</v>
      </c>
      <c r="I107" s="14" t="n">
        <v>10</v>
      </c>
      <c r="J107" s="14" t="s">
        <v>187</v>
      </c>
      <c r="K107" s="20" t="s">
        <v>73</v>
      </c>
    </row>
    <row r="108" customFormat="false" ht="15.75" hidden="false" customHeight="true" outlineLevel="0" collapsed="false">
      <c r="A108" s="14"/>
      <c r="B108" s="14"/>
      <c r="C108" s="14"/>
      <c r="D108" s="19"/>
      <c r="E108" s="14"/>
      <c r="F108" s="14"/>
      <c r="G108" s="14"/>
      <c r="H108" s="14" t="str">
        <f aca="false">IF(AND(F108="",G108=""),"",F108+G108)</f>
        <v/>
      </c>
      <c r="I108" s="14"/>
      <c r="J108" s="14"/>
      <c r="K108" s="20" t="s">
        <v>73</v>
      </c>
    </row>
    <row r="109" customFormat="false" ht="15.75" hidden="false" customHeight="true" outlineLevel="0" collapsed="false">
      <c r="A109" s="14"/>
      <c r="B109" s="14"/>
      <c r="C109" s="14"/>
      <c r="D109" s="19"/>
      <c r="E109" s="14"/>
      <c r="F109" s="14"/>
      <c r="G109" s="14"/>
      <c r="H109" s="14" t="str">
        <f aca="false">IF(AND(F109="",G109=""),"",F109+G109)</f>
        <v/>
      </c>
      <c r="I109" s="14"/>
      <c r="J109" s="14"/>
      <c r="K109" s="20" t="s">
        <v>73</v>
      </c>
    </row>
    <row r="110" customFormat="false" ht="15.75" hidden="false" customHeight="true" outlineLevel="0" collapsed="false">
      <c r="A110" s="14"/>
      <c r="B110" s="14"/>
      <c r="C110" s="14"/>
      <c r="D110" s="19"/>
      <c r="E110" s="14"/>
      <c r="F110" s="14"/>
      <c r="G110" s="14"/>
      <c r="H110" s="14" t="str">
        <f aca="false">IF(AND(F110="",G110=""),"",F110+G110)</f>
        <v/>
      </c>
      <c r="I110" s="14"/>
      <c r="J110" s="14"/>
      <c r="K110" s="20" t="s">
        <v>73</v>
      </c>
    </row>
    <row r="111" customFormat="false" ht="15.75" hidden="false" customHeight="true" outlineLevel="0" collapsed="false">
      <c r="A111" s="14"/>
      <c r="B111" s="14"/>
      <c r="C111" s="14"/>
      <c r="D111" s="19"/>
      <c r="E111" s="14"/>
      <c r="F111" s="14"/>
      <c r="G111" s="14"/>
      <c r="H111" s="14" t="str">
        <f aca="false">IF(AND(F111="",G111=""),"",F111+G111)</f>
        <v/>
      </c>
      <c r="I111" s="14"/>
      <c r="J111" s="14"/>
      <c r="K111" s="20" t="s">
        <v>73</v>
      </c>
    </row>
    <row r="112" customFormat="false" ht="15.75" hidden="false" customHeight="true" outlineLevel="0" collapsed="false">
      <c r="A112" s="14"/>
      <c r="B112" s="14"/>
      <c r="C112" s="14"/>
      <c r="D112" s="19"/>
      <c r="E112" s="14"/>
      <c r="F112" s="14"/>
      <c r="G112" s="14"/>
      <c r="H112" s="14" t="str">
        <f aca="false">IF(AND(F112="",G112=""),"",F112+G112)</f>
        <v/>
      </c>
      <c r="I112" s="14"/>
      <c r="J112" s="14"/>
      <c r="K112" s="20" t="s">
        <v>73</v>
      </c>
    </row>
    <row r="113" customFormat="false" ht="15.75" hidden="false" customHeight="true" outlineLevel="0" collapsed="false">
      <c r="A113" s="14"/>
      <c r="B113" s="14"/>
      <c r="C113" s="14"/>
      <c r="D113" s="19"/>
      <c r="E113" s="14"/>
      <c r="F113" s="14"/>
      <c r="G113" s="14"/>
      <c r="H113" s="14" t="str">
        <f aca="false">IF(AND(F113="",G113=""),"",F113+G113)</f>
        <v/>
      </c>
      <c r="I113" s="14"/>
      <c r="J113" s="14"/>
      <c r="K113" s="20" t="s">
        <v>73</v>
      </c>
    </row>
    <row r="114" customFormat="false" ht="15.75" hidden="false" customHeight="true" outlineLevel="0" collapsed="false">
      <c r="A114" s="14"/>
      <c r="B114" s="14"/>
      <c r="C114" s="14"/>
      <c r="D114" s="19"/>
      <c r="E114" s="14"/>
      <c r="F114" s="14"/>
      <c r="G114" s="14"/>
      <c r="H114" s="14" t="str">
        <f aca="false">IF(AND(F114="",G114=""),"",F114+G114)</f>
        <v/>
      </c>
      <c r="I114" s="14"/>
      <c r="J114" s="14"/>
      <c r="K114" s="20" t="s">
        <v>73</v>
      </c>
    </row>
    <row r="115" customFormat="false" ht="15.75" hidden="false" customHeight="true" outlineLevel="0" collapsed="false">
      <c r="A115" s="14"/>
      <c r="B115" s="14"/>
      <c r="C115" s="14"/>
      <c r="D115" s="19"/>
      <c r="E115" s="14"/>
      <c r="F115" s="14"/>
      <c r="G115" s="14"/>
      <c r="H115" s="14" t="str">
        <f aca="false">IF(AND(F115="",G115=""),"",F115+G115)</f>
        <v/>
      </c>
      <c r="I115" s="14"/>
      <c r="J115" s="14"/>
      <c r="K115" s="20" t="s">
        <v>73</v>
      </c>
    </row>
    <row r="116" customFormat="false" ht="15.75" hidden="false" customHeight="true" outlineLevel="0" collapsed="false">
      <c r="A116" s="14"/>
      <c r="B116" s="14"/>
      <c r="C116" s="14"/>
      <c r="D116" s="19"/>
      <c r="E116" s="14"/>
      <c r="F116" s="14"/>
      <c r="G116" s="14"/>
      <c r="H116" s="14" t="str">
        <f aca="false">IF(AND(F116="",G116=""),"",F116+G116)</f>
        <v/>
      </c>
      <c r="I116" s="14"/>
      <c r="J116" s="14"/>
      <c r="K116" s="20" t="s">
        <v>73</v>
      </c>
    </row>
    <row r="117" customFormat="false" ht="15.75" hidden="false" customHeight="true" outlineLevel="0" collapsed="false">
      <c r="A117" s="14"/>
      <c r="B117" s="14"/>
      <c r="C117" s="14"/>
      <c r="D117" s="19"/>
      <c r="E117" s="14"/>
      <c r="F117" s="14"/>
      <c r="G117" s="14"/>
      <c r="H117" s="14" t="str">
        <f aca="false">IF(AND(F117="",G117=""),"",F117+G117)</f>
        <v/>
      </c>
      <c r="I117" s="14"/>
      <c r="J117" s="14"/>
      <c r="K117" s="20" t="s">
        <v>73</v>
      </c>
    </row>
    <row r="118" customFormat="false" ht="15.75" hidden="false" customHeight="true" outlineLevel="0" collapsed="false">
      <c r="A118" s="14"/>
      <c r="B118" s="14"/>
      <c r="C118" s="14"/>
      <c r="D118" s="19"/>
      <c r="E118" s="14"/>
      <c r="F118" s="14"/>
      <c r="G118" s="14"/>
      <c r="H118" s="14" t="str">
        <f aca="false">IF(AND(F118="",G118=""),"",F118+G118)</f>
        <v/>
      </c>
      <c r="I118" s="14"/>
      <c r="J118" s="14"/>
      <c r="K118" s="20" t="s">
        <v>73</v>
      </c>
    </row>
    <row r="119" customFormat="false" ht="15.75" hidden="false" customHeight="true" outlineLevel="0" collapsed="false">
      <c r="A119" s="14"/>
      <c r="B119" s="14"/>
      <c r="C119" s="14"/>
      <c r="D119" s="19"/>
      <c r="E119" s="14"/>
      <c r="F119" s="14"/>
      <c r="G119" s="14"/>
      <c r="H119" s="14" t="str">
        <f aca="false">IF(AND(F119="",G119=""),"",F119+G119)</f>
        <v/>
      </c>
      <c r="I119" s="14"/>
      <c r="J119" s="14"/>
      <c r="K119" s="20" t="s">
        <v>73</v>
      </c>
    </row>
    <row r="120" customFormat="false" ht="15.75" hidden="false" customHeight="true" outlineLevel="0" collapsed="false">
      <c r="A120" s="14"/>
      <c r="B120" s="14"/>
      <c r="C120" s="14"/>
      <c r="D120" s="19"/>
      <c r="E120" s="14"/>
      <c r="F120" s="14"/>
      <c r="G120" s="14"/>
      <c r="H120" s="14" t="str">
        <f aca="false">IF(AND(F120="",G120=""),"",F120+G120)</f>
        <v/>
      </c>
      <c r="I120" s="14"/>
      <c r="J120" s="14"/>
      <c r="K120" s="20" t="s">
        <v>73</v>
      </c>
    </row>
    <row r="121" customFormat="false" ht="15.75" hidden="false" customHeight="true" outlineLevel="0" collapsed="false">
      <c r="A121" s="14"/>
      <c r="B121" s="14"/>
      <c r="C121" s="14"/>
      <c r="D121" s="19"/>
      <c r="E121" s="14"/>
      <c r="F121" s="14"/>
      <c r="G121" s="14"/>
      <c r="H121" s="14" t="str">
        <f aca="false">IF(AND(F121="",G121=""),"",F121+G121)</f>
        <v/>
      </c>
      <c r="I121" s="14"/>
      <c r="J121" s="14"/>
      <c r="K121" s="20" t="s">
        <v>73</v>
      </c>
    </row>
    <row r="122" customFormat="false" ht="15.75" hidden="false" customHeight="true" outlineLevel="0" collapsed="false">
      <c r="A122" s="14"/>
      <c r="B122" s="14"/>
      <c r="C122" s="14"/>
      <c r="D122" s="19"/>
      <c r="E122" s="14"/>
      <c r="F122" s="14"/>
      <c r="G122" s="14"/>
      <c r="H122" s="14" t="str">
        <f aca="false">IF(AND(F122="",G122=""),"",F122+G122)</f>
        <v/>
      </c>
      <c r="I122" s="14"/>
      <c r="J122" s="14"/>
      <c r="K122" s="20" t="s">
        <v>73</v>
      </c>
    </row>
    <row r="123" customFormat="false" ht="15.75" hidden="false" customHeight="true" outlineLevel="0" collapsed="false">
      <c r="A123" s="14"/>
      <c r="B123" s="14"/>
      <c r="C123" s="14"/>
      <c r="D123" s="19"/>
      <c r="E123" s="14"/>
      <c r="F123" s="14"/>
      <c r="G123" s="14"/>
      <c r="H123" s="14" t="str">
        <f aca="false">IF(AND(F123="",G123=""),"",F123+G123)</f>
        <v/>
      </c>
      <c r="I123" s="14"/>
      <c r="J123" s="14"/>
      <c r="K123" s="20" t="s">
        <v>73</v>
      </c>
    </row>
    <row r="124" customFormat="false" ht="15.75" hidden="false" customHeight="true" outlineLevel="0" collapsed="false">
      <c r="A124" s="14"/>
      <c r="B124" s="14"/>
      <c r="C124" s="14"/>
      <c r="D124" s="19"/>
      <c r="E124" s="14"/>
      <c r="F124" s="14"/>
      <c r="G124" s="14"/>
      <c r="H124" s="14" t="str">
        <f aca="false">IF(AND(F124="",G124=""),"",F124+G124)</f>
        <v/>
      </c>
      <c r="I124" s="14"/>
      <c r="J124" s="14"/>
      <c r="K124" s="20" t="s">
        <v>73</v>
      </c>
    </row>
    <row r="125" customFormat="false" ht="15.75" hidden="false" customHeight="true" outlineLevel="0" collapsed="false">
      <c r="A125" s="14"/>
      <c r="B125" s="14"/>
      <c r="C125" s="14"/>
      <c r="D125" s="19"/>
      <c r="E125" s="14"/>
      <c r="F125" s="14"/>
      <c r="G125" s="14"/>
      <c r="H125" s="14" t="str">
        <f aca="false">IF(AND(F125="",G125=""),"",F125+G125)</f>
        <v/>
      </c>
      <c r="I125" s="14"/>
      <c r="J125" s="14"/>
      <c r="K125" s="20" t="s">
        <v>73</v>
      </c>
    </row>
    <row r="126" customFormat="false" ht="15.75" hidden="false" customHeight="true" outlineLevel="0" collapsed="false">
      <c r="A126" s="14"/>
      <c r="B126" s="14"/>
      <c r="C126" s="14"/>
      <c r="D126" s="19"/>
      <c r="E126" s="14"/>
      <c r="F126" s="14"/>
      <c r="G126" s="14"/>
      <c r="H126" s="14" t="str">
        <f aca="false">IF(AND(F126="",G126=""),"",F126+G126)</f>
        <v/>
      </c>
      <c r="I126" s="14"/>
      <c r="J126" s="14"/>
      <c r="K126" s="20" t="s">
        <v>73</v>
      </c>
    </row>
    <row r="127" customFormat="false" ht="15.75" hidden="false" customHeight="true" outlineLevel="0" collapsed="false">
      <c r="A127" s="14"/>
      <c r="B127" s="14"/>
      <c r="C127" s="14"/>
      <c r="D127" s="19"/>
      <c r="E127" s="14"/>
      <c r="F127" s="14"/>
      <c r="G127" s="14"/>
      <c r="H127" s="14" t="str">
        <f aca="false">IF(AND(F127="",G127=""),"",F127+G127)</f>
        <v/>
      </c>
      <c r="I127" s="14"/>
      <c r="J127" s="14"/>
      <c r="K127" s="20" t="s">
        <v>73</v>
      </c>
    </row>
    <row r="128" customFormat="false" ht="15.75" hidden="false" customHeight="true" outlineLevel="0" collapsed="false">
      <c r="A128" s="14"/>
      <c r="B128" s="14"/>
      <c r="C128" s="14"/>
      <c r="D128" s="19"/>
      <c r="E128" s="14"/>
      <c r="F128" s="14"/>
      <c r="G128" s="14"/>
      <c r="H128" s="14" t="str">
        <f aca="false">IF(AND(F128="",G128=""),"",F128+G128)</f>
        <v/>
      </c>
      <c r="I128" s="14"/>
      <c r="J128" s="14"/>
      <c r="K128" s="20" t="s">
        <v>73</v>
      </c>
    </row>
    <row r="129" customFormat="false" ht="15.75" hidden="false" customHeight="true" outlineLevel="0" collapsed="false">
      <c r="A129" s="14"/>
      <c r="B129" s="14"/>
      <c r="C129" s="14"/>
      <c r="D129" s="19"/>
      <c r="E129" s="14"/>
      <c r="F129" s="14"/>
      <c r="G129" s="14"/>
      <c r="H129" s="14" t="str">
        <f aca="false">IF(AND(F129="",G129=""),"",F129+G129)</f>
        <v/>
      </c>
      <c r="I129" s="14"/>
      <c r="J129" s="14"/>
      <c r="K129" s="20" t="s">
        <v>73</v>
      </c>
    </row>
    <row r="130" customFormat="false" ht="15.75" hidden="false" customHeight="true" outlineLevel="0" collapsed="false">
      <c r="A130" s="14"/>
      <c r="B130" s="14"/>
      <c r="C130" s="14"/>
      <c r="D130" s="19"/>
      <c r="E130" s="14"/>
      <c r="F130" s="14"/>
      <c r="G130" s="14"/>
      <c r="H130" s="14" t="str">
        <f aca="false">IF(AND(F130="",G130=""),"",F130+G130)</f>
        <v/>
      </c>
      <c r="I130" s="14"/>
      <c r="J130" s="14"/>
      <c r="K130" s="20" t="s">
        <v>73</v>
      </c>
    </row>
    <row r="131" customFormat="false" ht="15.75" hidden="false" customHeight="true" outlineLevel="0" collapsed="false">
      <c r="A131" s="14"/>
      <c r="B131" s="14"/>
      <c r="C131" s="14"/>
      <c r="D131" s="19"/>
      <c r="E131" s="14"/>
      <c r="F131" s="14"/>
      <c r="G131" s="14"/>
      <c r="H131" s="14" t="str">
        <f aca="false">IF(AND(F131="",G131=""),"",F131+G131)</f>
        <v/>
      </c>
      <c r="I131" s="14"/>
      <c r="J131" s="14"/>
      <c r="K131" s="20" t="s">
        <v>73</v>
      </c>
    </row>
    <row r="132" customFormat="false" ht="15.75" hidden="false" customHeight="true" outlineLevel="0" collapsed="false">
      <c r="A132" s="14"/>
      <c r="B132" s="14"/>
      <c r="C132" s="14"/>
      <c r="D132" s="19"/>
      <c r="E132" s="14"/>
      <c r="F132" s="14"/>
      <c r="G132" s="14"/>
      <c r="H132" s="14" t="str">
        <f aca="false">IF(AND(F132="",G132=""),"",F132+G132)</f>
        <v/>
      </c>
      <c r="I132" s="14"/>
      <c r="J132" s="14"/>
      <c r="K132" s="20" t="s">
        <v>73</v>
      </c>
    </row>
    <row r="133" customFormat="false" ht="15.75" hidden="false" customHeight="true" outlineLevel="0" collapsed="false">
      <c r="A133" s="14"/>
      <c r="B133" s="14"/>
      <c r="C133" s="14"/>
      <c r="D133" s="19"/>
      <c r="E133" s="14"/>
      <c r="F133" s="14"/>
      <c r="G133" s="14"/>
      <c r="H133" s="14" t="str">
        <f aca="false">IF(AND(F133="",G133=""),"",F133+G133)</f>
        <v/>
      </c>
      <c r="I133" s="14"/>
      <c r="J133" s="14"/>
      <c r="K133" s="20" t="s">
        <v>73</v>
      </c>
    </row>
    <row r="134" customFormat="false" ht="15.75" hidden="false" customHeight="true" outlineLevel="0" collapsed="false">
      <c r="A134" s="14"/>
      <c r="B134" s="14"/>
      <c r="C134" s="14"/>
      <c r="D134" s="19"/>
      <c r="E134" s="14"/>
      <c r="F134" s="14"/>
      <c r="G134" s="14"/>
      <c r="H134" s="14" t="str">
        <f aca="false">IF(AND(F134="",G134=""),"",F134+G134)</f>
        <v/>
      </c>
      <c r="I134" s="14"/>
      <c r="J134" s="14"/>
      <c r="K134" s="20" t="s">
        <v>73</v>
      </c>
    </row>
    <row r="135" customFormat="false" ht="15.75" hidden="false" customHeight="true" outlineLevel="0" collapsed="false">
      <c r="A135" s="14"/>
      <c r="B135" s="14"/>
      <c r="C135" s="14"/>
      <c r="D135" s="19"/>
      <c r="E135" s="14"/>
      <c r="F135" s="14"/>
      <c r="G135" s="14"/>
      <c r="H135" s="14" t="str">
        <f aca="false">IF(AND(F135="",G135=""),"",F135+G135)</f>
        <v/>
      </c>
      <c r="I135" s="14"/>
      <c r="J135" s="14"/>
      <c r="K135" s="20" t="s">
        <v>73</v>
      </c>
    </row>
    <row r="136" customFormat="false" ht="15.75" hidden="false" customHeight="true" outlineLevel="0" collapsed="false">
      <c r="A136" s="14"/>
      <c r="B136" s="14"/>
      <c r="C136" s="14"/>
      <c r="D136" s="19"/>
      <c r="E136" s="14"/>
      <c r="F136" s="14"/>
      <c r="G136" s="14"/>
      <c r="H136" s="14" t="str">
        <f aca="false">IF(AND(F136="",G136=""),"",F136+G136)</f>
        <v/>
      </c>
      <c r="I136" s="14"/>
      <c r="J136" s="14"/>
      <c r="K136" s="20" t="s">
        <v>73</v>
      </c>
    </row>
    <row r="137" customFormat="false" ht="15.75" hidden="false" customHeight="true" outlineLevel="0" collapsed="false">
      <c r="A137" s="14"/>
      <c r="B137" s="14"/>
      <c r="C137" s="14"/>
      <c r="D137" s="19"/>
      <c r="E137" s="14"/>
      <c r="F137" s="14"/>
      <c r="G137" s="14"/>
      <c r="H137" s="14" t="str">
        <f aca="false">IF(AND(F137="",G137=""),"",F137+G137)</f>
        <v/>
      </c>
      <c r="I137" s="14"/>
      <c r="J137" s="14"/>
      <c r="K137" s="20" t="s">
        <v>73</v>
      </c>
    </row>
    <row r="138" customFormat="false" ht="15.75" hidden="false" customHeight="true" outlineLevel="0" collapsed="false">
      <c r="A138" s="14"/>
      <c r="B138" s="14"/>
      <c r="C138" s="14"/>
      <c r="D138" s="19"/>
      <c r="E138" s="14"/>
      <c r="F138" s="14"/>
      <c r="G138" s="14"/>
      <c r="H138" s="14" t="str">
        <f aca="false">IF(AND(F138="",G138=""),"",F138+G138)</f>
        <v/>
      </c>
      <c r="I138" s="14"/>
      <c r="J138" s="14"/>
      <c r="K138" s="20" t="s">
        <v>73</v>
      </c>
    </row>
    <row r="139" customFormat="false" ht="15.75" hidden="false" customHeight="true" outlineLevel="0" collapsed="false">
      <c r="A139" s="14"/>
      <c r="B139" s="14"/>
      <c r="C139" s="14"/>
      <c r="D139" s="19"/>
      <c r="E139" s="14"/>
      <c r="F139" s="14"/>
      <c r="G139" s="14"/>
      <c r="H139" s="14" t="str">
        <f aca="false">IF(AND(F139="",G139=""),"",F139+G139)</f>
        <v/>
      </c>
      <c r="I139" s="14"/>
      <c r="J139" s="14"/>
      <c r="K139" s="20" t="s">
        <v>73</v>
      </c>
    </row>
    <row r="140" customFormat="false" ht="15.75" hidden="false" customHeight="true" outlineLevel="0" collapsed="false">
      <c r="A140" s="14"/>
      <c r="B140" s="14"/>
      <c r="C140" s="14"/>
      <c r="D140" s="19"/>
      <c r="E140" s="14"/>
      <c r="F140" s="14"/>
      <c r="G140" s="14"/>
      <c r="H140" s="14" t="str">
        <f aca="false">IF(AND(F140="",G140=""),"",F140+G140)</f>
        <v/>
      </c>
      <c r="I140" s="14"/>
      <c r="J140" s="14"/>
      <c r="K140" s="20" t="s">
        <v>73</v>
      </c>
    </row>
    <row r="141" customFormat="false" ht="15.75" hidden="false" customHeight="true" outlineLevel="0" collapsed="false">
      <c r="A141" s="14"/>
      <c r="B141" s="14"/>
      <c r="C141" s="14"/>
      <c r="D141" s="19"/>
      <c r="E141" s="14"/>
      <c r="F141" s="14"/>
      <c r="G141" s="14"/>
      <c r="H141" s="14" t="str">
        <f aca="false">IF(AND(F141="",G141=""),"",F141+G141)</f>
        <v/>
      </c>
      <c r="I141" s="14"/>
      <c r="J141" s="14"/>
      <c r="K141" s="20" t="s">
        <v>73</v>
      </c>
    </row>
    <row r="142" customFormat="false" ht="15.75" hidden="false" customHeight="true" outlineLevel="0" collapsed="false">
      <c r="A142" s="14"/>
      <c r="B142" s="14"/>
      <c r="C142" s="14"/>
      <c r="D142" s="19"/>
      <c r="E142" s="14"/>
      <c r="F142" s="14"/>
      <c r="G142" s="14"/>
      <c r="H142" s="14" t="str">
        <f aca="false">IF(AND(F142="",G142=""),"",F142+G142)</f>
        <v/>
      </c>
      <c r="I142" s="14"/>
      <c r="J142" s="14"/>
      <c r="K142" s="20" t="s">
        <v>73</v>
      </c>
    </row>
    <row r="143" customFormat="false" ht="15.75" hidden="false" customHeight="true" outlineLevel="0" collapsed="false">
      <c r="A143" s="14"/>
      <c r="B143" s="14"/>
      <c r="C143" s="14"/>
      <c r="D143" s="19"/>
      <c r="E143" s="14"/>
      <c r="F143" s="14"/>
      <c r="G143" s="14"/>
      <c r="H143" s="14" t="str">
        <f aca="false">IF(AND(F143="",G143=""),"",F143+G143)</f>
        <v/>
      </c>
      <c r="I143" s="14"/>
      <c r="J143" s="14"/>
      <c r="K143" s="20" t="s">
        <v>73</v>
      </c>
    </row>
    <row r="144" customFormat="false" ht="15.75" hidden="false" customHeight="true" outlineLevel="0" collapsed="false">
      <c r="A144" s="14"/>
      <c r="B144" s="14"/>
      <c r="C144" s="14"/>
      <c r="D144" s="19"/>
      <c r="E144" s="14"/>
      <c r="F144" s="14"/>
      <c r="G144" s="14"/>
      <c r="H144" s="14" t="str">
        <f aca="false">IF(AND(F144="",G144=""),"",F144+G144)</f>
        <v/>
      </c>
      <c r="I144" s="14"/>
      <c r="J144" s="14"/>
      <c r="K144" s="20" t="s">
        <v>73</v>
      </c>
    </row>
    <row r="145" customFormat="false" ht="15.75" hidden="false" customHeight="true" outlineLevel="0" collapsed="false">
      <c r="A145" s="14"/>
      <c r="B145" s="14"/>
      <c r="C145" s="14"/>
      <c r="D145" s="19"/>
      <c r="E145" s="14"/>
      <c r="F145" s="14"/>
      <c r="G145" s="14"/>
      <c r="H145" s="14" t="str">
        <f aca="false">IF(AND(F145="",G145=""),"",F145+G145)</f>
        <v/>
      </c>
      <c r="I145" s="14"/>
      <c r="J145" s="14"/>
      <c r="K145" s="20" t="s">
        <v>73</v>
      </c>
    </row>
    <row r="146" customFormat="false" ht="15.75" hidden="false" customHeight="true" outlineLevel="0" collapsed="false">
      <c r="A146" s="14"/>
      <c r="B146" s="14"/>
      <c r="C146" s="14"/>
      <c r="D146" s="19"/>
      <c r="E146" s="14"/>
      <c r="F146" s="14"/>
      <c r="G146" s="14"/>
      <c r="H146" s="14" t="str">
        <f aca="false">IF(AND(F146="",G146=""),"",F146+G146)</f>
        <v/>
      </c>
      <c r="I146" s="14"/>
      <c r="J146" s="14"/>
      <c r="K146" s="20" t="s">
        <v>73</v>
      </c>
    </row>
    <row r="147" customFormat="false" ht="15.75" hidden="false" customHeight="true" outlineLevel="0" collapsed="false">
      <c r="A147" s="14"/>
      <c r="B147" s="14"/>
      <c r="C147" s="14"/>
      <c r="D147" s="19"/>
      <c r="E147" s="14"/>
      <c r="F147" s="14"/>
      <c r="G147" s="14"/>
      <c r="H147" s="14" t="str">
        <f aca="false">IF(AND(F147="",G147=""),"",F147+G147)</f>
        <v/>
      </c>
      <c r="I147" s="14"/>
      <c r="J147" s="14"/>
      <c r="K147" s="20" t="s">
        <v>73</v>
      </c>
    </row>
    <row r="148" customFormat="false" ht="15.75" hidden="false" customHeight="true" outlineLevel="0" collapsed="false">
      <c r="A148" s="14"/>
      <c r="B148" s="14"/>
      <c r="C148" s="14"/>
      <c r="D148" s="19"/>
      <c r="E148" s="14"/>
      <c r="F148" s="14"/>
      <c r="G148" s="14"/>
      <c r="H148" s="14" t="str">
        <f aca="false">IF(AND(F148="",G148=""),"",F148+G148)</f>
        <v/>
      </c>
      <c r="I148" s="14"/>
      <c r="J148" s="14"/>
      <c r="K148" s="20" t="s">
        <v>73</v>
      </c>
    </row>
    <row r="149" customFormat="false" ht="15.75" hidden="false" customHeight="true" outlineLevel="0" collapsed="false">
      <c r="A149" s="14"/>
      <c r="B149" s="14"/>
      <c r="C149" s="14"/>
      <c r="D149" s="19"/>
      <c r="E149" s="14"/>
      <c r="F149" s="14"/>
      <c r="G149" s="14"/>
      <c r="H149" s="14" t="str">
        <f aca="false">IF(AND(F149="",G149=""),"",F149+G149)</f>
        <v/>
      </c>
      <c r="I149" s="14"/>
      <c r="J149" s="14"/>
      <c r="K149" s="20" t="s">
        <v>73</v>
      </c>
    </row>
    <row r="150" customFormat="false" ht="15.75" hidden="false" customHeight="true" outlineLevel="0" collapsed="false">
      <c r="A150" s="14"/>
      <c r="B150" s="14"/>
      <c r="C150" s="14"/>
      <c r="D150" s="19"/>
      <c r="E150" s="14"/>
      <c r="F150" s="14"/>
      <c r="G150" s="14"/>
      <c r="H150" s="14" t="str">
        <f aca="false">IF(AND(F150="",G150=""),"",F150+G150)</f>
        <v/>
      </c>
      <c r="I150" s="14"/>
      <c r="J150" s="14"/>
      <c r="K150" s="20" t="s">
        <v>73</v>
      </c>
    </row>
    <row r="151" customFormat="false" ht="15.75" hidden="false" customHeight="true" outlineLevel="0" collapsed="false">
      <c r="A151" s="14"/>
      <c r="B151" s="14"/>
      <c r="C151" s="14"/>
      <c r="D151" s="19"/>
      <c r="E151" s="14"/>
      <c r="F151" s="14"/>
      <c r="G151" s="14"/>
      <c r="H151" s="14" t="str">
        <f aca="false">IF(AND(F151="",G151=""),"",F151+G151)</f>
        <v/>
      </c>
      <c r="I151" s="14"/>
      <c r="J151" s="14"/>
      <c r="K151" s="20" t="s">
        <v>73</v>
      </c>
    </row>
    <row r="152" customFormat="false" ht="15.75" hidden="false" customHeight="true" outlineLevel="0" collapsed="false">
      <c r="A152" s="14"/>
      <c r="B152" s="14"/>
      <c r="C152" s="14"/>
      <c r="D152" s="19"/>
      <c r="E152" s="14"/>
      <c r="F152" s="14"/>
      <c r="G152" s="14"/>
      <c r="H152" s="14" t="str">
        <f aca="false">IF(AND(F152="",G152=""),"",F152+G152)</f>
        <v/>
      </c>
      <c r="I152" s="14"/>
      <c r="J152" s="14"/>
      <c r="K152" s="20" t="s">
        <v>73</v>
      </c>
    </row>
  </sheetData>
  <mergeCells count="1">
    <mergeCell ref="A1:K1"/>
  </mergeCells>
  <conditionalFormatting sqref="K3:K152">
    <cfRule type="expression" priority="2" aboveAverage="0" equalAverage="0" bottom="0" percent="0" rank="0" text="" dxfId="0">
      <formula>K3="Seçildi"</formula>
    </cfRule>
  </conditionalFormatting>
  <dataValidations count="5">
    <dataValidation allowBlank="true" error="Lütfen listeden bir değer seçin." errorStyle="stop" errorTitle="Geçersiz giriş" operator="between" showDropDown="false" showErrorMessage="false" showInputMessage="false" sqref="K3:K152" type="list">
      <formula1>"Seçildi,Seçilmedi"</formula1>
      <formula2>0</formula2>
    </dataValidation>
    <dataValidation allowBlank="true" error="Lütfen listeden bir değer seçin." errorStyle="stop" errorTitle="Geçersiz giriş" operator="between" showDropDown="false" showErrorMessage="false" showInputMessage="false" sqref="A3:A152" type="list">
      <formula1>"1,2,3,4,5,6,7,8"</formula1>
      <formula2>0</formula2>
    </dataValidation>
    <dataValidation allowBlank="true" error="Lütfen listeden bir değer seçin." errorStyle="stop" errorTitle="Geçersiz giriş" operator="between" showDropDown="false" showErrorMessage="false" showInputMessage="false" sqref="B3:B152" type="list">
      <formula1>"1,2,3,4"</formula1>
      <formula2>0</formula2>
    </dataValidation>
    <dataValidation allowBlank="true" error="Lütfen listeden bir değer seçin." errorStyle="stop" errorTitle="Geçersiz giriş" operator="between" showDropDown="false" showErrorMessage="false" showInputMessage="false" sqref="E3:E152" type="list">
      <formula1>"Z,S"</formula1>
      <formula2>0</formula2>
    </dataValidation>
    <dataValidation allowBlank="true" error="Lütfen listeden bir değer seçin." errorStyle="stop" errorTitle="Geçersiz giriş" operator="between" showDropDown="false" showErrorMessage="false" showInputMessage="false" sqref="J3:J152" type="list">
      <formula1>"Ana Ders,Seçmeli A,Seçmeli B,Seçmeli C,Seçmeli Havuz,ÜSD,Formasyon,Ortak Eğitim,Eşdeğer/Staj"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T1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30"/>
    <col collapsed="false" customWidth="true" hidden="false" outlineLevel="0" max="4" min="4" style="0" width="8"/>
    <col collapsed="false" customWidth="true" hidden="false" outlineLevel="0" max="5" min="5" style="0" width="9"/>
    <col collapsed="false" customWidth="true" hidden="false" outlineLevel="0" max="6" min="6" style="0" width="12"/>
    <col collapsed="false" customWidth="true" hidden="false" outlineLevel="0" max="8" min="7" style="0" width="11"/>
    <col collapsed="false" customWidth="true" hidden="false" outlineLevel="0" max="9" min="9" style="0" width="8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26"/>
    <col collapsed="false" customWidth="true" hidden="true" outlineLevel="0" max="14" min="13" style="0" width="9"/>
    <col collapsed="false" customWidth="true" hidden="false" outlineLevel="0" max="15" min="15" style="0" width="12"/>
    <col collapsed="false" customWidth="true" hidden="false" outlineLevel="0" max="16" min="16" style="0" width="13"/>
    <col collapsed="false" customWidth="true" hidden="false" outlineLevel="0" max="18" min="17" style="0" width="12"/>
    <col collapsed="false" customWidth="true" hidden="true" outlineLevel="0" max="19" min="19" style="0" width="10"/>
    <col collapsed="false" customWidth="true" hidden="true" outlineLevel="0" max="20" min="20" style="0" width="8"/>
  </cols>
  <sheetData>
    <row r="1" customFormat="false" ht="30" hidden="false" customHeight="true" outlineLevel="0" collapsed="false">
      <c r="A1" s="11" t="s">
        <v>289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customFormat="false" ht="25.5" hidden="false" customHeight="true" outlineLevel="0" collapsed="false">
      <c r="A2" s="21" t="s">
        <v>290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customFormat="false" ht="19.5" hidden="false" customHeight="true" outlineLevel="0" collapsed="false">
      <c r="A3" s="22" t="s">
        <v>291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customFormat="false" ht="24" hidden="false" customHeight="true" outlineLevel="0" collapsed="false">
      <c r="B4" s="23" t="s">
        <v>292</v>
      </c>
      <c r="C4" s="23"/>
      <c r="D4" s="24" t="n">
        <f aca="false">COUNTIFS($A$7:$A$156,"Seçildi",$L$7:$L$156,"")</f>
        <v>0</v>
      </c>
      <c r="F4" s="23" t="s">
        <v>293</v>
      </c>
      <c r="G4" s="23"/>
      <c r="H4" s="24" t="n">
        <f aca="false">COUNTIFS($A$7:$A$156,"Seçildi",$K$7:$K$156,"")</f>
        <v>0</v>
      </c>
      <c r="J4" s="23" t="s">
        <v>294</v>
      </c>
      <c r="K4" s="23"/>
      <c r="L4" s="24" t="n">
        <f aca="false">SUMPRODUCT(($A$7:$A$156="Seçildi")*((($F$7:$F$156="")+($H$7:$H$156=""))&gt;0))</f>
        <v>0</v>
      </c>
      <c r="N4" s="23" t="s">
        <v>295</v>
      </c>
      <c r="O4" s="23"/>
      <c r="P4" s="24" t="n">
        <f aca="false">SUMPRODUCT(($A$7:$A$156="Seçildi")*((($O$7:$O$156="⚠ Çakışma")+($P$7:$P$156="⚠ Çakışma")+($Q$7:$Q$156="⚠ Çakışma"))&gt;0))</f>
        <v>0</v>
      </c>
    </row>
    <row r="6" customFormat="false" ht="31.5" hidden="false" customHeight="true" outlineLevel="0" collapsed="false">
      <c r="A6" s="13" t="s">
        <v>296</v>
      </c>
      <c r="B6" s="13" t="s">
        <v>297</v>
      </c>
      <c r="C6" s="13" t="s">
        <v>61</v>
      </c>
      <c r="D6" s="13" t="s">
        <v>59</v>
      </c>
      <c r="E6" s="13" t="s">
        <v>58</v>
      </c>
      <c r="F6" s="13" t="s">
        <v>298</v>
      </c>
      <c r="G6" s="13" t="s">
        <v>299</v>
      </c>
      <c r="H6" s="13" t="s">
        <v>300</v>
      </c>
      <c r="I6" s="13" t="s">
        <v>301</v>
      </c>
      <c r="J6" s="13" t="s">
        <v>302</v>
      </c>
      <c r="K6" s="13" t="s">
        <v>303</v>
      </c>
      <c r="L6" s="13" t="s">
        <v>304</v>
      </c>
      <c r="M6" s="13" t="s">
        <v>305</v>
      </c>
      <c r="N6" s="13" t="s">
        <v>306</v>
      </c>
      <c r="O6" s="13" t="s">
        <v>307</v>
      </c>
      <c r="P6" s="13" t="s">
        <v>308</v>
      </c>
      <c r="Q6" s="13" t="s">
        <v>309</v>
      </c>
      <c r="R6" s="13" t="s">
        <v>310</v>
      </c>
      <c r="S6" s="13" t="s">
        <v>311</v>
      </c>
      <c r="T6" s="13" t="s">
        <v>312</v>
      </c>
    </row>
    <row r="7" customFormat="false" ht="13.5" hidden="false" customHeight="true" outlineLevel="0" collapsed="false">
      <c r="A7" s="25" t="str">
        <f aca="false">'1-Ders Havuzu'!K3</f>
        <v>Seçilmedi</v>
      </c>
      <c r="B7" s="25" t="str">
        <f aca="false">IF($A7="Seçildi",IF('1-Ders Havuzu'!C3="","",'1-Ders Havuzu'!C3),"")</f>
        <v/>
      </c>
      <c r="C7" s="26" t="str">
        <f aca="false">IF($A7="Seçildi",IF('1-Ders Havuzu'!D3="","",'1-Ders Havuzu'!D3),"")</f>
        <v/>
      </c>
      <c r="D7" s="25" t="str">
        <f aca="false">IF($A7="Seçildi",IF('1-Ders Havuzu'!B3="","",'1-Ders Havuzu'!B3),"")</f>
        <v/>
      </c>
      <c r="E7" s="25" t="str">
        <f aca="false">IF($A7="Seçildi",IF('1-Ders Havuzu'!A3="","",'1-Ders Havuzu'!A3),"")</f>
        <v/>
      </c>
      <c r="F7" s="27"/>
      <c r="G7" s="25" t="str">
        <f aca="false">IF($A7&lt;&gt;"Seçildi","",IF($F7="","",CHOOSE(WEEKDAY($F7,2),"Pazartesi","Salı","Çarşamba","Perşembe","Cuma","Cumartesi","Pazar")))</f>
        <v/>
      </c>
      <c r="H7" s="28"/>
      <c r="I7" s="28"/>
      <c r="J7" s="25" t="str">
        <f aca="false">IF($N7="","",TEXT(INT($N7),"00")&amp;"."&amp;TEXT(ROUND(MOD($N7,1)*60,0),"00"))</f>
        <v/>
      </c>
      <c r="K7" s="28"/>
      <c r="L7" s="29"/>
      <c r="M7" s="30" t="str">
        <f aca="false">IF($H7="","",VALUE(LEFT($H7,2))+VALUE(RIGHT($H7,2))/60)</f>
        <v/>
      </c>
      <c r="N7" s="30" t="str">
        <f aca="false">IF(OR($M7="",$I7=""),"",$M7+$I7)</f>
        <v/>
      </c>
      <c r="O7" s="25" t="str">
        <f aca="false">IF($A7&lt;&gt;"Seçildi","",IF(OR($K7="",$F7="",$M7=""),"",IF(SUMPRODUCT(($A$7:$A$156="Seçildi")*($K$7:$K$156=$K7)*($F$7:$F$156=$F7)*(ROW($A$7:$A$156)&lt;&gt;ROW($A7))*($M$7:$M$156&lt;$N7)*($N$7:$N$156&gt;$M7))&gt;0,"⚠ Çakışma","OK")))</f>
        <v/>
      </c>
      <c r="P7" s="25" t="str">
        <f aca="false">IF($A7&lt;&gt;"Seçildi","",IF(OR($L7="",$F7="",$M7=""),"",IF(SUMPRODUCT(($A$7:$A$156="Seçildi")*($L$7:$L$156=$L7)*($F$7:$F$156=$F7)*(ROW($A$7:$A$156)&lt;&gt;ROW($A7))*($M$7:$M$156&lt;$N7)*($N$7:$N$156&gt;$M7))&gt;0,"⚠ Çakışma","OK")))</f>
        <v/>
      </c>
      <c r="Q7" s="25" t="str">
        <f aca="false">IF($A7&lt;&gt;"Seçildi","",IF(OR($D7="",$F7="",$M7=""),"",IF(SUMPRODUCT(($A$7:$A$156="Seçildi")*($D$7:$D$156=$D7)*($F$7:$F$156=$F7)*(ROW($A$7:$A$156)&lt;&gt;ROW($A7))*($M$7:$M$156&lt;$N7)*($N$7:$N$156&gt;$M7))&gt;0,"⚠ Çakışma","OK")))</f>
        <v/>
      </c>
      <c r="R7" s="31" t="str">
        <f aca="false">IF($A7&lt;&gt;"Seçildi","",IF(OR($F7="",$H7="",$K7="",$L7="",$O7="⚠ Çakışma",$P7="⚠ Çakışma",$Q7="⚠ Çakışma"),"⚠ Kontrol Et","✓ Uygun"))</f>
        <v/>
      </c>
      <c r="S7" s="30" t="str">
        <f aca="false">IF(AND($A7="Seçildi",$F7&lt;&gt;"",$H7&lt;&gt;""),$F7*100+$M7+ROW()/100000,"")</f>
        <v/>
      </c>
      <c r="T7" s="30" t="str">
        <f aca="false">IF($S7="","",RANK($S7,$S$7:$S$156,1))</f>
        <v/>
      </c>
    </row>
    <row r="8" customFormat="false" ht="13.5" hidden="false" customHeight="true" outlineLevel="0" collapsed="false">
      <c r="A8" s="25" t="str">
        <f aca="false">'1-Ders Havuzu'!K4</f>
        <v>Seçilmedi</v>
      </c>
      <c r="B8" s="25" t="str">
        <f aca="false">IF($A8="Seçildi",IF('1-Ders Havuzu'!C4="","",'1-Ders Havuzu'!C4),"")</f>
        <v/>
      </c>
      <c r="C8" s="26" t="str">
        <f aca="false">IF($A8="Seçildi",IF('1-Ders Havuzu'!D4="","",'1-Ders Havuzu'!D4),"")</f>
        <v/>
      </c>
      <c r="D8" s="25" t="str">
        <f aca="false">IF($A8="Seçildi",IF('1-Ders Havuzu'!B4="","",'1-Ders Havuzu'!B4),"")</f>
        <v/>
      </c>
      <c r="E8" s="25" t="str">
        <f aca="false">IF($A8="Seçildi",IF('1-Ders Havuzu'!A4="","",'1-Ders Havuzu'!A4),"")</f>
        <v/>
      </c>
      <c r="F8" s="27"/>
      <c r="G8" s="25" t="str">
        <f aca="false">IF($A8&lt;&gt;"Seçildi","",IF($F8="","",CHOOSE(WEEKDAY($F8,2),"Pazartesi","Salı","Çarşamba","Perşembe","Cuma","Cumartesi","Pazar")))</f>
        <v/>
      </c>
      <c r="H8" s="28"/>
      <c r="I8" s="28"/>
      <c r="J8" s="25" t="str">
        <f aca="false">IF($N8="","",TEXT(INT($N8),"00")&amp;"."&amp;TEXT(ROUND(MOD($N8,1)*60,0),"00"))</f>
        <v/>
      </c>
      <c r="K8" s="28"/>
      <c r="L8" s="29"/>
      <c r="M8" s="30" t="str">
        <f aca="false">IF($H8="","",VALUE(LEFT($H8,2))+VALUE(RIGHT($H8,2))/60)</f>
        <v/>
      </c>
      <c r="N8" s="30" t="str">
        <f aca="false">IF(OR($M8="",$I8=""),"",$M8+$I8)</f>
        <v/>
      </c>
      <c r="O8" s="25" t="str">
        <f aca="false">IF($A8&lt;&gt;"Seçildi","",IF(OR($K8="",$F8="",$M8=""),"",IF(SUMPRODUCT(($A$7:$A$156="Seçildi")*($K$7:$K$156=$K8)*($F$7:$F$156=$F8)*(ROW($A$7:$A$156)&lt;&gt;ROW($A8))*($M$7:$M$156&lt;$N8)*($N$7:$N$156&gt;$M8))&gt;0,"⚠ Çakışma","OK")))</f>
        <v/>
      </c>
      <c r="P8" s="25" t="str">
        <f aca="false">IF($A8&lt;&gt;"Seçildi","",IF(OR($L8="",$F8="",$M8=""),"",IF(SUMPRODUCT(($A$7:$A$156="Seçildi")*($L$7:$L$156=$L8)*($F$7:$F$156=$F8)*(ROW($A$7:$A$156)&lt;&gt;ROW($A8))*($M$7:$M$156&lt;$N8)*($N$7:$N$156&gt;$M8))&gt;0,"⚠ Çakışma","OK")))</f>
        <v/>
      </c>
      <c r="Q8" s="25" t="str">
        <f aca="false">IF($A8&lt;&gt;"Seçildi","",IF(OR($D8="",$F8="",$M8=""),"",IF(SUMPRODUCT(($A$7:$A$156="Seçildi")*($D$7:$D$156=$D8)*($F$7:$F$156=$F8)*(ROW($A$7:$A$156)&lt;&gt;ROW($A8))*($M$7:$M$156&lt;$N8)*($N$7:$N$156&gt;$M8))&gt;0,"⚠ Çakışma","OK")))</f>
        <v/>
      </c>
      <c r="R8" s="31" t="str">
        <f aca="false">IF($A8&lt;&gt;"Seçildi","",IF(OR($F8="",$H8="",$K8="",$L8="",$O8="⚠ Çakışma",$P8="⚠ Çakışma",$Q8="⚠ Çakışma"),"⚠ Kontrol Et","✓ Uygun"))</f>
        <v/>
      </c>
      <c r="S8" s="30" t="str">
        <f aca="false">IF(AND($A8="Seçildi",$F8&lt;&gt;"",$H8&lt;&gt;""),$F8*100+$M8+ROW()/100000,"")</f>
        <v/>
      </c>
      <c r="T8" s="30" t="str">
        <f aca="false">IF($S8="","",RANK($S8,$S$7:$S$156,1))</f>
        <v/>
      </c>
    </row>
    <row r="9" customFormat="false" ht="13.5" hidden="false" customHeight="true" outlineLevel="0" collapsed="false">
      <c r="A9" s="25" t="str">
        <f aca="false">'1-Ders Havuzu'!K5</f>
        <v>Seçilmedi</v>
      </c>
      <c r="B9" s="25" t="str">
        <f aca="false">IF($A9="Seçildi",IF('1-Ders Havuzu'!C5="","",'1-Ders Havuzu'!C5),"")</f>
        <v/>
      </c>
      <c r="C9" s="26" t="str">
        <f aca="false">IF($A9="Seçildi",IF('1-Ders Havuzu'!D5="","",'1-Ders Havuzu'!D5),"")</f>
        <v/>
      </c>
      <c r="D9" s="25" t="str">
        <f aca="false">IF($A9="Seçildi",IF('1-Ders Havuzu'!B5="","",'1-Ders Havuzu'!B5),"")</f>
        <v/>
      </c>
      <c r="E9" s="25" t="str">
        <f aca="false">IF($A9="Seçildi",IF('1-Ders Havuzu'!A5="","",'1-Ders Havuzu'!A5),"")</f>
        <v/>
      </c>
      <c r="F9" s="27"/>
      <c r="G9" s="25" t="str">
        <f aca="false">IF($A9&lt;&gt;"Seçildi","",IF($F9="","",CHOOSE(WEEKDAY($F9,2),"Pazartesi","Salı","Çarşamba","Perşembe","Cuma","Cumartesi","Pazar")))</f>
        <v/>
      </c>
      <c r="H9" s="28"/>
      <c r="I9" s="28"/>
      <c r="J9" s="25" t="str">
        <f aca="false">IF($N9="","",TEXT(INT($N9),"00")&amp;"."&amp;TEXT(ROUND(MOD($N9,1)*60,0),"00"))</f>
        <v/>
      </c>
      <c r="K9" s="28"/>
      <c r="L9" s="29"/>
      <c r="M9" s="30" t="str">
        <f aca="false">IF($H9="","",VALUE(LEFT($H9,2))+VALUE(RIGHT($H9,2))/60)</f>
        <v/>
      </c>
      <c r="N9" s="30" t="str">
        <f aca="false">IF(OR($M9="",$I9=""),"",$M9+$I9)</f>
        <v/>
      </c>
      <c r="O9" s="25" t="str">
        <f aca="false">IF($A9&lt;&gt;"Seçildi","",IF(OR($K9="",$F9="",$M9=""),"",IF(SUMPRODUCT(($A$7:$A$156="Seçildi")*($K$7:$K$156=$K9)*($F$7:$F$156=$F9)*(ROW($A$7:$A$156)&lt;&gt;ROW($A9))*($M$7:$M$156&lt;$N9)*($N$7:$N$156&gt;$M9))&gt;0,"⚠ Çakışma","OK")))</f>
        <v/>
      </c>
      <c r="P9" s="25" t="str">
        <f aca="false">IF($A9&lt;&gt;"Seçildi","",IF(OR($L9="",$F9="",$M9=""),"",IF(SUMPRODUCT(($A$7:$A$156="Seçildi")*($L$7:$L$156=$L9)*($F$7:$F$156=$F9)*(ROW($A$7:$A$156)&lt;&gt;ROW($A9))*($M$7:$M$156&lt;$N9)*($N$7:$N$156&gt;$M9))&gt;0,"⚠ Çakışma","OK")))</f>
        <v/>
      </c>
      <c r="Q9" s="25" t="str">
        <f aca="false">IF($A9&lt;&gt;"Seçildi","",IF(OR($D9="",$F9="",$M9=""),"",IF(SUMPRODUCT(($A$7:$A$156="Seçildi")*($D$7:$D$156=$D9)*($F$7:$F$156=$F9)*(ROW($A$7:$A$156)&lt;&gt;ROW($A9))*($M$7:$M$156&lt;$N9)*($N$7:$N$156&gt;$M9))&gt;0,"⚠ Çakışma","OK")))</f>
        <v/>
      </c>
      <c r="R9" s="31" t="str">
        <f aca="false">IF($A9&lt;&gt;"Seçildi","",IF(OR($F9="",$H9="",$K9="",$L9="",$O9="⚠ Çakışma",$P9="⚠ Çakışma",$Q9="⚠ Çakışma"),"⚠ Kontrol Et","✓ Uygun"))</f>
        <v/>
      </c>
      <c r="S9" s="30" t="str">
        <f aca="false">IF(AND($A9="Seçildi",$F9&lt;&gt;"",$H9&lt;&gt;""),$F9*100+$M9+ROW()/100000,"")</f>
        <v/>
      </c>
      <c r="T9" s="30" t="str">
        <f aca="false">IF($S9="","",RANK($S9,$S$7:$S$156,1))</f>
        <v/>
      </c>
    </row>
    <row r="10" customFormat="false" ht="13.5" hidden="false" customHeight="true" outlineLevel="0" collapsed="false">
      <c r="A10" s="25" t="str">
        <f aca="false">'1-Ders Havuzu'!K6</f>
        <v>Seçilmedi</v>
      </c>
      <c r="B10" s="25" t="str">
        <f aca="false">IF($A10="Seçildi",IF('1-Ders Havuzu'!C6="","",'1-Ders Havuzu'!C6),"")</f>
        <v/>
      </c>
      <c r="C10" s="26" t="str">
        <f aca="false">IF($A10="Seçildi",IF('1-Ders Havuzu'!D6="","",'1-Ders Havuzu'!D6),"")</f>
        <v/>
      </c>
      <c r="D10" s="25" t="str">
        <f aca="false">IF($A10="Seçildi",IF('1-Ders Havuzu'!B6="","",'1-Ders Havuzu'!B6),"")</f>
        <v/>
      </c>
      <c r="E10" s="25" t="str">
        <f aca="false">IF($A10="Seçildi",IF('1-Ders Havuzu'!A6="","",'1-Ders Havuzu'!A6),"")</f>
        <v/>
      </c>
      <c r="F10" s="27"/>
      <c r="G10" s="25" t="str">
        <f aca="false">IF($A10&lt;&gt;"Seçildi","",IF($F10="","",CHOOSE(WEEKDAY($F10,2),"Pazartesi","Salı","Çarşamba","Perşembe","Cuma","Cumartesi","Pazar")))</f>
        <v/>
      </c>
      <c r="H10" s="28"/>
      <c r="I10" s="28"/>
      <c r="J10" s="25" t="str">
        <f aca="false">IF($N10="","",TEXT(INT($N10),"00")&amp;"."&amp;TEXT(ROUND(MOD($N10,1)*60,0),"00"))</f>
        <v/>
      </c>
      <c r="K10" s="28"/>
      <c r="L10" s="29"/>
      <c r="M10" s="30" t="str">
        <f aca="false">IF($H10="","",VALUE(LEFT($H10,2))+VALUE(RIGHT($H10,2))/60)</f>
        <v/>
      </c>
      <c r="N10" s="30" t="str">
        <f aca="false">IF(OR($M10="",$I10=""),"",$M10+$I10)</f>
        <v/>
      </c>
      <c r="O10" s="25" t="str">
        <f aca="false">IF($A10&lt;&gt;"Seçildi","",IF(OR($K10="",$F10="",$M10=""),"",IF(SUMPRODUCT(($A$7:$A$156="Seçildi")*($K$7:$K$156=$K10)*($F$7:$F$156=$F10)*(ROW($A$7:$A$156)&lt;&gt;ROW($A10))*($M$7:$M$156&lt;$N10)*($N$7:$N$156&gt;$M10))&gt;0,"⚠ Çakışma","OK")))</f>
        <v/>
      </c>
      <c r="P10" s="25" t="str">
        <f aca="false">IF($A10&lt;&gt;"Seçildi","",IF(OR($L10="",$F10="",$M10=""),"",IF(SUMPRODUCT(($A$7:$A$156="Seçildi")*($L$7:$L$156=$L10)*($F$7:$F$156=$F10)*(ROW($A$7:$A$156)&lt;&gt;ROW($A10))*($M$7:$M$156&lt;$N10)*($N$7:$N$156&gt;$M10))&gt;0,"⚠ Çakışma","OK")))</f>
        <v/>
      </c>
      <c r="Q10" s="25" t="str">
        <f aca="false">IF($A10&lt;&gt;"Seçildi","",IF(OR($D10="",$F10="",$M10=""),"",IF(SUMPRODUCT(($A$7:$A$156="Seçildi")*($D$7:$D$156=$D10)*($F$7:$F$156=$F10)*(ROW($A$7:$A$156)&lt;&gt;ROW($A10))*($M$7:$M$156&lt;$N10)*($N$7:$N$156&gt;$M10))&gt;0,"⚠ Çakışma","OK")))</f>
        <v/>
      </c>
      <c r="R10" s="31" t="str">
        <f aca="false">IF($A10&lt;&gt;"Seçildi","",IF(OR($F10="",$H10="",$K10="",$L10="",$O10="⚠ Çakışma",$P10="⚠ Çakışma",$Q10="⚠ Çakışma"),"⚠ Kontrol Et","✓ Uygun"))</f>
        <v/>
      </c>
      <c r="S10" s="30" t="str">
        <f aca="false">IF(AND($A10="Seçildi",$F10&lt;&gt;"",$H10&lt;&gt;""),$F10*100+$M10+ROW()/100000,"")</f>
        <v/>
      </c>
      <c r="T10" s="30" t="str">
        <f aca="false">IF($S10="","",RANK($S10,$S$7:$S$156,1))</f>
        <v/>
      </c>
    </row>
    <row r="11" customFormat="false" ht="13.5" hidden="false" customHeight="true" outlineLevel="0" collapsed="false">
      <c r="A11" s="25" t="str">
        <f aca="false">'1-Ders Havuzu'!K7</f>
        <v>Seçilmedi</v>
      </c>
      <c r="B11" s="25" t="str">
        <f aca="false">IF($A11="Seçildi",IF('1-Ders Havuzu'!C7="","",'1-Ders Havuzu'!C7),"")</f>
        <v/>
      </c>
      <c r="C11" s="26" t="str">
        <f aca="false">IF($A11="Seçildi",IF('1-Ders Havuzu'!D7="","",'1-Ders Havuzu'!D7),"")</f>
        <v/>
      </c>
      <c r="D11" s="25" t="str">
        <f aca="false">IF($A11="Seçildi",IF('1-Ders Havuzu'!B7="","",'1-Ders Havuzu'!B7),"")</f>
        <v/>
      </c>
      <c r="E11" s="25" t="str">
        <f aca="false">IF($A11="Seçildi",IF('1-Ders Havuzu'!A7="","",'1-Ders Havuzu'!A7),"")</f>
        <v/>
      </c>
      <c r="F11" s="27"/>
      <c r="G11" s="25" t="str">
        <f aca="false">IF($A11&lt;&gt;"Seçildi","",IF($F11="","",CHOOSE(WEEKDAY($F11,2),"Pazartesi","Salı","Çarşamba","Perşembe","Cuma","Cumartesi","Pazar")))</f>
        <v/>
      </c>
      <c r="H11" s="28"/>
      <c r="I11" s="28"/>
      <c r="J11" s="25" t="str">
        <f aca="false">IF($N11="","",TEXT(INT($N11),"00")&amp;"."&amp;TEXT(ROUND(MOD($N11,1)*60,0),"00"))</f>
        <v/>
      </c>
      <c r="K11" s="28"/>
      <c r="L11" s="29"/>
      <c r="M11" s="30" t="str">
        <f aca="false">IF($H11="","",VALUE(LEFT($H11,2))+VALUE(RIGHT($H11,2))/60)</f>
        <v/>
      </c>
      <c r="N11" s="30" t="str">
        <f aca="false">IF(OR($M11="",$I11=""),"",$M11+$I11)</f>
        <v/>
      </c>
      <c r="O11" s="25" t="str">
        <f aca="false">IF($A11&lt;&gt;"Seçildi","",IF(OR($K11="",$F11="",$M11=""),"",IF(SUMPRODUCT(($A$7:$A$156="Seçildi")*($K$7:$K$156=$K11)*($F$7:$F$156=$F11)*(ROW($A$7:$A$156)&lt;&gt;ROW($A11))*($M$7:$M$156&lt;$N11)*($N$7:$N$156&gt;$M11))&gt;0,"⚠ Çakışma","OK")))</f>
        <v/>
      </c>
      <c r="P11" s="25" t="str">
        <f aca="false">IF($A11&lt;&gt;"Seçildi","",IF(OR($L11="",$F11="",$M11=""),"",IF(SUMPRODUCT(($A$7:$A$156="Seçildi")*($L$7:$L$156=$L11)*($F$7:$F$156=$F11)*(ROW($A$7:$A$156)&lt;&gt;ROW($A11))*($M$7:$M$156&lt;$N11)*($N$7:$N$156&gt;$M11))&gt;0,"⚠ Çakışma","OK")))</f>
        <v/>
      </c>
      <c r="Q11" s="25" t="str">
        <f aca="false">IF($A11&lt;&gt;"Seçildi","",IF(OR($D11="",$F11="",$M11=""),"",IF(SUMPRODUCT(($A$7:$A$156="Seçildi")*($D$7:$D$156=$D11)*($F$7:$F$156=$F11)*(ROW($A$7:$A$156)&lt;&gt;ROW($A11))*($M$7:$M$156&lt;$N11)*($N$7:$N$156&gt;$M11))&gt;0,"⚠ Çakışma","OK")))</f>
        <v/>
      </c>
      <c r="R11" s="31" t="str">
        <f aca="false">IF($A11&lt;&gt;"Seçildi","",IF(OR($F11="",$H11="",$K11="",$L11="",$O11="⚠ Çakışma",$P11="⚠ Çakışma",$Q11="⚠ Çakışma"),"⚠ Kontrol Et","✓ Uygun"))</f>
        <v/>
      </c>
      <c r="S11" s="30" t="str">
        <f aca="false">IF(AND($A11="Seçildi",$F11&lt;&gt;"",$H11&lt;&gt;""),$F11*100+$M11+ROW()/100000,"")</f>
        <v/>
      </c>
      <c r="T11" s="30" t="str">
        <f aca="false">IF($S11="","",RANK($S11,$S$7:$S$156,1))</f>
        <v/>
      </c>
    </row>
    <row r="12" customFormat="false" ht="13.5" hidden="false" customHeight="true" outlineLevel="0" collapsed="false">
      <c r="A12" s="25" t="str">
        <f aca="false">'1-Ders Havuzu'!K8</f>
        <v>Seçilmedi</v>
      </c>
      <c r="B12" s="25" t="str">
        <f aca="false">IF($A12="Seçildi",IF('1-Ders Havuzu'!C8="","",'1-Ders Havuzu'!C8),"")</f>
        <v/>
      </c>
      <c r="C12" s="26" t="str">
        <f aca="false">IF($A12="Seçildi",IF('1-Ders Havuzu'!D8="","",'1-Ders Havuzu'!D8),"")</f>
        <v/>
      </c>
      <c r="D12" s="25" t="str">
        <f aca="false">IF($A12="Seçildi",IF('1-Ders Havuzu'!B8="","",'1-Ders Havuzu'!B8),"")</f>
        <v/>
      </c>
      <c r="E12" s="25" t="str">
        <f aca="false">IF($A12="Seçildi",IF('1-Ders Havuzu'!A8="","",'1-Ders Havuzu'!A8),"")</f>
        <v/>
      </c>
      <c r="F12" s="27"/>
      <c r="G12" s="25" t="str">
        <f aca="false">IF($A12&lt;&gt;"Seçildi","",IF($F12="","",CHOOSE(WEEKDAY($F12,2),"Pazartesi","Salı","Çarşamba","Perşembe","Cuma","Cumartesi","Pazar")))</f>
        <v/>
      </c>
      <c r="H12" s="28"/>
      <c r="I12" s="28"/>
      <c r="J12" s="25" t="str">
        <f aca="false">IF($N12="","",TEXT(INT($N12),"00")&amp;"."&amp;TEXT(ROUND(MOD($N12,1)*60,0),"00"))</f>
        <v/>
      </c>
      <c r="K12" s="28"/>
      <c r="L12" s="29"/>
      <c r="M12" s="30" t="str">
        <f aca="false">IF($H12="","",VALUE(LEFT($H12,2))+VALUE(RIGHT($H12,2))/60)</f>
        <v/>
      </c>
      <c r="N12" s="30" t="str">
        <f aca="false">IF(OR($M12="",$I12=""),"",$M12+$I12)</f>
        <v/>
      </c>
      <c r="O12" s="25" t="str">
        <f aca="false">IF($A12&lt;&gt;"Seçildi","",IF(OR($K12="",$F12="",$M12=""),"",IF(SUMPRODUCT(($A$7:$A$156="Seçildi")*($K$7:$K$156=$K12)*($F$7:$F$156=$F12)*(ROW($A$7:$A$156)&lt;&gt;ROW($A12))*($M$7:$M$156&lt;$N12)*($N$7:$N$156&gt;$M12))&gt;0,"⚠ Çakışma","OK")))</f>
        <v/>
      </c>
      <c r="P12" s="25" t="str">
        <f aca="false">IF($A12&lt;&gt;"Seçildi","",IF(OR($L12="",$F12="",$M12=""),"",IF(SUMPRODUCT(($A$7:$A$156="Seçildi")*($L$7:$L$156=$L12)*($F$7:$F$156=$F12)*(ROW($A$7:$A$156)&lt;&gt;ROW($A12))*($M$7:$M$156&lt;$N12)*($N$7:$N$156&gt;$M12))&gt;0,"⚠ Çakışma","OK")))</f>
        <v/>
      </c>
      <c r="Q12" s="25" t="str">
        <f aca="false">IF($A12&lt;&gt;"Seçildi","",IF(OR($D12="",$F12="",$M12=""),"",IF(SUMPRODUCT(($A$7:$A$156="Seçildi")*($D$7:$D$156=$D12)*($F$7:$F$156=$F12)*(ROW($A$7:$A$156)&lt;&gt;ROW($A12))*($M$7:$M$156&lt;$N12)*($N$7:$N$156&gt;$M12))&gt;0,"⚠ Çakışma","OK")))</f>
        <v/>
      </c>
      <c r="R12" s="31" t="str">
        <f aca="false">IF($A12&lt;&gt;"Seçildi","",IF(OR($F12="",$H12="",$K12="",$L12="",$O12="⚠ Çakışma",$P12="⚠ Çakışma",$Q12="⚠ Çakışma"),"⚠ Kontrol Et","✓ Uygun"))</f>
        <v/>
      </c>
      <c r="S12" s="30" t="str">
        <f aca="false">IF(AND($A12="Seçildi",$F12&lt;&gt;"",$H12&lt;&gt;""),$F12*100+$M12+ROW()/100000,"")</f>
        <v/>
      </c>
      <c r="T12" s="30" t="str">
        <f aca="false">IF($S12="","",RANK($S12,$S$7:$S$156,1))</f>
        <v/>
      </c>
    </row>
    <row r="13" customFormat="false" ht="13.5" hidden="false" customHeight="true" outlineLevel="0" collapsed="false">
      <c r="A13" s="25" t="str">
        <f aca="false">'1-Ders Havuzu'!K9</f>
        <v>Seçilmedi</v>
      </c>
      <c r="B13" s="25" t="str">
        <f aca="false">IF($A13="Seçildi",IF('1-Ders Havuzu'!C9="","",'1-Ders Havuzu'!C9),"")</f>
        <v/>
      </c>
      <c r="C13" s="26" t="str">
        <f aca="false">IF($A13="Seçildi",IF('1-Ders Havuzu'!D9="","",'1-Ders Havuzu'!D9),"")</f>
        <v/>
      </c>
      <c r="D13" s="25" t="str">
        <f aca="false">IF($A13="Seçildi",IF('1-Ders Havuzu'!B9="","",'1-Ders Havuzu'!B9),"")</f>
        <v/>
      </c>
      <c r="E13" s="25" t="str">
        <f aca="false">IF($A13="Seçildi",IF('1-Ders Havuzu'!A9="","",'1-Ders Havuzu'!A9),"")</f>
        <v/>
      </c>
      <c r="F13" s="27"/>
      <c r="G13" s="25" t="str">
        <f aca="false">IF($A13&lt;&gt;"Seçildi","",IF($F13="","",CHOOSE(WEEKDAY($F13,2),"Pazartesi","Salı","Çarşamba","Perşembe","Cuma","Cumartesi","Pazar")))</f>
        <v/>
      </c>
      <c r="H13" s="28"/>
      <c r="I13" s="28"/>
      <c r="J13" s="25" t="str">
        <f aca="false">IF($N13="","",TEXT(INT($N13),"00")&amp;"."&amp;TEXT(ROUND(MOD($N13,1)*60,0),"00"))</f>
        <v/>
      </c>
      <c r="K13" s="28"/>
      <c r="L13" s="29"/>
      <c r="M13" s="30" t="str">
        <f aca="false">IF($H13="","",VALUE(LEFT($H13,2))+VALUE(RIGHT($H13,2))/60)</f>
        <v/>
      </c>
      <c r="N13" s="30" t="str">
        <f aca="false">IF(OR($M13="",$I13=""),"",$M13+$I13)</f>
        <v/>
      </c>
      <c r="O13" s="25" t="str">
        <f aca="false">IF($A13&lt;&gt;"Seçildi","",IF(OR($K13="",$F13="",$M13=""),"",IF(SUMPRODUCT(($A$7:$A$156="Seçildi")*($K$7:$K$156=$K13)*($F$7:$F$156=$F13)*(ROW($A$7:$A$156)&lt;&gt;ROW($A13))*($M$7:$M$156&lt;$N13)*($N$7:$N$156&gt;$M13))&gt;0,"⚠ Çakışma","OK")))</f>
        <v/>
      </c>
      <c r="P13" s="25" t="str">
        <f aca="false">IF($A13&lt;&gt;"Seçildi","",IF(OR($L13="",$F13="",$M13=""),"",IF(SUMPRODUCT(($A$7:$A$156="Seçildi")*($L$7:$L$156=$L13)*($F$7:$F$156=$F13)*(ROW($A$7:$A$156)&lt;&gt;ROW($A13))*($M$7:$M$156&lt;$N13)*($N$7:$N$156&gt;$M13))&gt;0,"⚠ Çakışma","OK")))</f>
        <v/>
      </c>
      <c r="Q13" s="25" t="str">
        <f aca="false">IF($A13&lt;&gt;"Seçildi","",IF(OR($D13="",$F13="",$M13=""),"",IF(SUMPRODUCT(($A$7:$A$156="Seçildi")*($D$7:$D$156=$D13)*($F$7:$F$156=$F13)*(ROW($A$7:$A$156)&lt;&gt;ROW($A13))*($M$7:$M$156&lt;$N13)*($N$7:$N$156&gt;$M13))&gt;0,"⚠ Çakışma","OK")))</f>
        <v/>
      </c>
      <c r="R13" s="31" t="str">
        <f aca="false">IF($A13&lt;&gt;"Seçildi","",IF(OR($F13="",$H13="",$K13="",$L13="",$O13="⚠ Çakışma",$P13="⚠ Çakışma",$Q13="⚠ Çakışma"),"⚠ Kontrol Et","✓ Uygun"))</f>
        <v/>
      </c>
      <c r="S13" s="30" t="str">
        <f aca="false">IF(AND($A13="Seçildi",$F13&lt;&gt;"",$H13&lt;&gt;""),$F13*100+$M13+ROW()/100000,"")</f>
        <v/>
      </c>
      <c r="T13" s="30" t="str">
        <f aca="false">IF($S13="","",RANK($S13,$S$7:$S$156,1))</f>
        <v/>
      </c>
    </row>
    <row r="14" customFormat="false" ht="13.5" hidden="false" customHeight="true" outlineLevel="0" collapsed="false">
      <c r="A14" s="25" t="str">
        <f aca="false">'1-Ders Havuzu'!K10</f>
        <v>Seçilmedi</v>
      </c>
      <c r="B14" s="25" t="str">
        <f aca="false">IF($A14="Seçildi",IF('1-Ders Havuzu'!C10="","",'1-Ders Havuzu'!C10),"")</f>
        <v/>
      </c>
      <c r="C14" s="26" t="str">
        <f aca="false">IF($A14="Seçildi",IF('1-Ders Havuzu'!D10="","",'1-Ders Havuzu'!D10),"")</f>
        <v/>
      </c>
      <c r="D14" s="25" t="str">
        <f aca="false">IF($A14="Seçildi",IF('1-Ders Havuzu'!B10="","",'1-Ders Havuzu'!B10),"")</f>
        <v/>
      </c>
      <c r="E14" s="25" t="str">
        <f aca="false">IF($A14="Seçildi",IF('1-Ders Havuzu'!A10="","",'1-Ders Havuzu'!A10),"")</f>
        <v/>
      </c>
      <c r="F14" s="27"/>
      <c r="G14" s="25" t="str">
        <f aca="false">IF($A14&lt;&gt;"Seçildi","",IF($F14="","",CHOOSE(WEEKDAY($F14,2),"Pazartesi","Salı","Çarşamba","Perşembe","Cuma","Cumartesi","Pazar")))</f>
        <v/>
      </c>
      <c r="H14" s="28"/>
      <c r="I14" s="28"/>
      <c r="J14" s="25" t="str">
        <f aca="false">IF($N14="","",TEXT(INT($N14),"00")&amp;"."&amp;TEXT(ROUND(MOD($N14,1)*60,0),"00"))</f>
        <v/>
      </c>
      <c r="K14" s="28"/>
      <c r="L14" s="29"/>
      <c r="M14" s="30" t="str">
        <f aca="false">IF($H14="","",VALUE(LEFT($H14,2))+VALUE(RIGHT($H14,2))/60)</f>
        <v/>
      </c>
      <c r="N14" s="30" t="str">
        <f aca="false">IF(OR($M14="",$I14=""),"",$M14+$I14)</f>
        <v/>
      </c>
      <c r="O14" s="25" t="str">
        <f aca="false">IF($A14&lt;&gt;"Seçildi","",IF(OR($K14="",$F14="",$M14=""),"",IF(SUMPRODUCT(($A$7:$A$156="Seçildi")*($K$7:$K$156=$K14)*($F$7:$F$156=$F14)*(ROW($A$7:$A$156)&lt;&gt;ROW($A14))*($M$7:$M$156&lt;$N14)*($N$7:$N$156&gt;$M14))&gt;0,"⚠ Çakışma","OK")))</f>
        <v/>
      </c>
      <c r="P14" s="25" t="str">
        <f aca="false">IF($A14&lt;&gt;"Seçildi","",IF(OR($L14="",$F14="",$M14=""),"",IF(SUMPRODUCT(($A$7:$A$156="Seçildi")*($L$7:$L$156=$L14)*($F$7:$F$156=$F14)*(ROW($A$7:$A$156)&lt;&gt;ROW($A14))*($M$7:$M$156&lt;$N14)*($N$7:$N$156&gt;$M14))&gt;0,"⚠ Çakışma","OK")))</f>
        <v/>
      </c>
      <c r="Q14" s="25" t="str">
        <f aca="false">IF($A14&lt;&gt;"Seçildi","",IF(OR($D14="",$F14="",$M14=""),"",IF(SUMPRODUCT(($A$7:$A$156="Seçildi")*($D$7:$D$156=$D14)*($F$7:$F$156=$F14)*(ROW($A$7:$A$156)&lt;&gt;ROW($A14))*($M$7:$M$156&lt;$N14)*($N$7:$N$156&gt;$M14))&gt;0,"⚠ Çakışma","OK")))</f>
        <v/>
      </c>
      <c r="R14" s="31" t="str">
        <f aca="false">IF($A14&lt;&gt;"Seçildi","",IF(OR($F14="",$H14="",$K14="",$L14="",$O14="⚠ Çakışma",$P14="⚠ Çakışma",$Q14="⚠ Çakışma"),"⚠ Kontrol Et","✓ Uygun"))</f>
        <v/>
      </c>
      <c r="S14" s="30" t="str">
        <f aca="false">IF(AND($A14="Seçildi",$F14&lt;&gt;"",$H14&lt;&gt;""),$F14*100+$M14+ROW()/100000,"")</f>
        <v/>
      </c>
      <c r="T14" s="30" t="str">
        <f aca="false">IF($S14="","",RANK($S14,$S$7:$S$156,1))</f>
        <v/>
      </c>
    </row>
    <row r="15" customFormat="false" ht="13.5" hidden="false" customHeight="true" outlineLevel="0" collapsed="false">
      <c r="A15" s="25" t="str">
        <f aca="false">'1-Ders Havuzu'!K11</f>
        <v>Seçilmedi</v>
      </c>
      <c r="B15" s="25" t="str">
        <f aca="false">IF($A15="Seçildi",IF('1-Ders Havuzu'!C11="","",'1-Ders Havuzu'!C11),"")</f>
        <v/>
      </c>
      <c r="C15" s="26" t="str">
        <f aca="false">IF($A15="Seçildi",IF('1-Ders Havuzu'!D11="","",'1-Ders Havuzu'!D11),"")</f>
        <v/>
      </c>
      <c r="D15" s="25" t="str">
        <f aca="false">IF($A15="Seçildi",IF('1-Ders Havuzu'!B11="","",'1-Ders Havuzu'!B11),"")</f>
        <v/>
      </c>
      <c r="E15" s="25" t="str">
        <f aca="false">IF($A15="Seçildi",IF('1-Ders Havuzu'!A11="","",'1-Ders Havuzu'!A11),"")</f>
        <v/>
      </c>
      <c r="F15" s="27"/>
      <c r="G15" s="25" t="str">
        <f aca="false">IF($A15&lt;&gt;"Seçildi","",IF($F15="","",CHOOSE(WEEKDAY($F15,2),"Pazartesi","Salı","Çarşamba","Perşembe","Cuma","Cumartesi","Pazar")))</f>
        <v/>
      </c>
      <c r="H15" s="28"/>
      <c r="I15" s="28"/>
      <c r="J15" s="25" t="str">
        <f aca="false">IF($N15="","",TEXT(INT($N15),"00")&amp;"."&amp;TEXT(ROUND(MOD($N15,1)*60,0),"00"))</f>
        <v/>
      </c>
      <c r="K15" s="28"/>
      <c r="L15" s="29"/>
      <c r="M15" s="30" t="str">
        <f aca="false">IF($H15="","",VALUE(LEFT($H15,2))+VALUE(RIGHT($H15,2))/60)</f>
        <v/>
      </c>
      <c r="N15" s="30" t="str">
        <f aca="false">IF(OR($M15="",$I15=""),"",$M15+$I15)</f>
        <v/>
      </c>
      <c r="O15" s="25" t="str">
        <f aca="false">IF($A15&lt;&gt;"Seçildi","",IF(OR($K15="",$F15="",$M15=""),"",IF(SUMPRODUCT(($A$7:$A$156="Seçildi")*($K$7:$K$156=$K15)*($F$7:$F$156=$F15)*(ROW($A$7:$A$156)&lt;&gt;ROW($A15))*($M$7:$M$156&lt;$N15)*($N$7:$N$156&gt;$M15))&gt;0,"⚠ Çakışma","OK")))</f>
        <v/>
      </c>
      <c r="P15" s="25" t="str">
        <f aca="false">IF($A15&lt;&gt;"Seçildi","",IF(OR($L15="",$F15="",$M15=""),"",IF(SUMPRODUCT(($A$7:$A$156="Seçildi")*($L$7:$L$156=$L15)*($F$7:$F$156=$F15)*(ROW($A$7:$A$156)&lt;&gt;ROW($A15))*($M$7:$M$156&lt;$N15)*($N$7:$N$156&gt;$M15))&gt;0,"⚠ Çakışma","OK")))</f>
        <v/>
      </c>
      <c r="Q15" s="25" t="str">
        <f aca="false">IF($A15&lt;&gt;"Seçildi","",IF(OR($D15="",$F15="",$M15=""),"",IF(SUMPRODUCT(($A$7:$A$156="Seçildi")*($D$7:$D$156=$D15)*($F$7:$F$156=$F15)*(ROW($A$7:$A$156)&lt;&gt;ROW($A15))*($M$7:$M$156&lt;$N15)*($N$7:$N$156&gt;$M15))&gt;0,"⚠ Çakışma","OK")))</f>
        <v/>
      </c>
      <c r="R15" s="31" t="str">
        <f aca="false">IF($A15&lt;&gt;"Seçildi","",IF(OR($F15="",$H15="",$K15="",$L15="",$O15="⚠ Çakışma",$P15="⚠ Çakışma",$Q15="⚠ Çakışma"),"⚠ Kontrol Et","✓ Uygun"))</f>
        <v/>
      </c>
      <c r="S15" s="30" t="str">
        <f aca="false">IF(AND($A15="Seçildi",$F15&lt;&gt;"",$H15&lt;&gt;""),$F15*100+$M15+ROW()/100000,"")</f>
        <v/>
      </c>
      <c r="T15" s="30" t="str">
        <f aca="false">IF($S15="","",RANK($S15,$S$7:$S$156,1))</f>
        <v/>
      </c>
    </row>
    <row r="16" customFormat="false" ht="13.5" hidden="false" customHeight="true" outlineLevel="0" collapsed="false">
      <c r="A16" s="25" t="str">
        <f aca="false">'1-Ders Havuzu'!K12</f>
        <v>Seçilmedi</v>
      </c>
      <c r="B16" s="25" t="str">
        <f aca="false">IF($A16="Seçildi",IF('1-Ders Havuzu'!C12="","",'1-Ders Havuzu'!C12),"")</f>
        <v/>
      </c>
      <c r="C16" s="26" t="str">
        <f aca="false">IF($A16="Seçildi",IF('1-Ders Havuzu'!D12="","",'1-Ders Havuzu'!D12),"")</f>
        <v/>
      </c>
      <c r="D16" s="25" t="str">
        <f aca="false">IF($A16="Seçildi",IF('1-Ders Havuzu'!B12="","",'1-Ders Havuzu'!B12),"")</f>
        <v/>
      </c>
      <c r="E16" s="25" t="str">
        <f aca="false">IF($A16="Seçildi",IF('1-Ders Havuzu'!A12="","",'1-Ders Havuzu'!A12),"")</f>
        <v/>
      </c>
      <c r="F16" s="27"/>
      <c r="G16" s="25" t="str">
        <f aca="false">IF($A16&lt;&gt;"Seçildi","",IF($F16="","",CHOOSE(WEEKDAY($F16,2),"Pazartesi","Salı","Çarşamba","Perşembe","Cuma","Cumartesi","Pazar")))</f>
        <v/>
      </c>
      <c r="H16" s="28"/>
      <c r="I16" s="28"/>
      <c r="J16" s="25" t="str">
        <f aca="false">IF($N16="","",TEXT(INT($N16),"00")&amp;"."&amp;TEXT(ROUND(MOD($N16,1)*60,0),"00"))</f>
        <v/>
      </c>
      <c r="K16" s="28"/>
      <c r="L16" s="29"/>
      <c r="M16" s="30" t="str">
        <f aca="false">IF($H16="","",VALUE(LEFT($H16,2))+VALUE(RIGHT($H16,2))/60)</f>
        <v/>
      </c>
      <c r="N16" s="30" t="str">
        <f aca="false">IF(OR($M16="",$I16=""),"",$M16+$I16)</f>
        <v/>
      </c>
      <c r="O16" s="25" t="str">
        <f aca="false">IF($A16&lt;&gt;"Seçildi","",IF(OR($K16="",$F16="",$M16=""),"",IF(SUMPRODUCT(($A$7:$A$156="Seçildi")*($K$7:$K$156=$K16)*($F$7:$F$156=$F16)*(ROW($A$7:$A$156)&lt;&gt;ROW($A16))*($M$7:$M$156&lt;$N16)*($N$7:$N$156&gt;$M16))&gt;0,"⚠ Çakışma","OK")))</f>
        <v/>
      </c>
      <c r="P16" s="25" t="str">
        <f aca="false">IF($A16&lt;&gt;"Seçildi","",IF(OR($L16="",$F16="",$M16=""),"",IF(SUMPRODUCT(($A$7:$A$156="Seçildi")*($L$7:$L$156=$L16)*($F$7:$F$156=$F16)*(ROW($A$7:$A$156)&lt;&gt;ROW($A16))*($M$7:$M$156&lt;$N16)*($N$7:$N$156&gt;$M16))&gt;0,"⚠ Çakışma","OK")))</f>
        <v/>
      </c>
      <c r="Q16" s="25" t="str">
        <f aca="false">IF($A16&lt;&gt;"Seçildi","",IF(OR($D16="",$F16="",$M16=""),"",IF(SUMPRODUCT(($A$7:$A$156="Seçildi")*($D$7:$D$156=$D16)*($F$7:$F$156=$F16)*(ROW($A$7:$A$156)&lt;&gt;ROW($A16))*($M$7:$M$156&lt;$N16)*($N$7:$N$156&gt;$M16))&gt;0,"⚠ Çakışma","OK")))</f>
        <v/>
      </c>
      <c r="R16" s="31" t="str">
        <f aca="false">IF($A16&lt;&gt;"Seçildi","",IF(OR($F16="",$H16="",$K16="",$L16="",$O16="⚠ Çakışma",$P16="⚠ Çakışma",$Q16="⚠ Çakışma"),"⚠ Kontrol Et","✓ Uygun"))</f>
        <v/>
      </c>
      <c r="S16" s="30" t="str">
        <f aca="false">IF(AND($A16="Seçildi",$F16&lt;&gt;"",$H16&lt;&gt;""),$F16*100+$M16+ROW()/100000,"")</f>
        <v/>
      </c>
      <c r="T16" s="30" t="str">
        <f aca="false">IF($S16="","",RANK($S16,$S$7:$S$156,1))</f>
        <v/>
      </c>
    </row>
    <row r="17" customFormat="false" ht="13.5" hidden="false" customHeight="true" outlineLevel="0" collapsed="false">
      <c r="A17" s="25" t="str">
        <f aca="false">'1-Ders Havuzu'!K13</f>
        <v>Seçilmedi</v>
      </c>
      <c r="B17" s="25" t="str">
        <f aca="false">IF($A17="Seçildi",IF('1-Ders Havuzu'!C13="","",'1-Ders Havuzu'!C13),"")</f>
        <v/>
      </c>
      <c r="C17" s="26" t="str">
        <f aca="false">IF($A17="Seçildi",IF('1-Ders Havuzu'!D13="","",'1-Ders Havuzu'!D13),"")</f>
        <v/>
      </c>
      <c r="D17" s="25" t="str">
        <f aca="false">IF($A17="Seçildi",IF('1-Ders Havuzu'!B13="","",'1-Ders Havuzu'!B13),"")</f>
        <v/>
      </c>
      <c r="E17" s="25" t="str">
        <f aca="false">IF($A17="Seçildi",IF('1-Ders Havuzu'!A13="","",'1-Ders Havuzu'!A13),"")</f>
        <v/>
      </c>
      <c r="F17" s="27"/>
      <c r="G17" s="25" t="str">
        <f aca="false">IF($A17&lt;&gt;"Seçildi","",IF($F17="","",CHOOSE(WEEKDAY($F17,2),"Pazartesi","Salı","Çarşamba","Perşembe","Cuma","Cumartesi","Pazar")))</f>
        <v/>
      </c>
      <c r="H17" s="28"/>
      <c r="I17" s="28"/>
      <c r="J17" s="25" t="str">
        <f aca="false">IF($N17="","",TEXT(INT($N17),"00")&amp;"."&amp;TEXT(ROUND(MOD($N17,1)*60,0),"00"))</f>
        <v/>
      </c>
      <c r="K17" s="28"/>
      <c r="L17" s="29"/>
      <c r="M17" s="30" t="str">
        <f aca="false">IF($H17="","",VALUE(LEFT($H17,2))+VALUE(RIGHT($H17,2))/60)</f>
        <v/>
      </c>
      <c r="N17" s="30" t="str">
        <f aca="false">IF(OR($M17="",$I17=""),"",$M17+$I17)</f>
        <v/>
      </c>
      <c r="O17" s="25" t="str">
        <f aca="false">IF($A17&lt;&gt;"Seçildi","",IF(OR($K17="",$F17="",$M17=""),"",IF(SUMPRODUCT(($A$7:$A$156="Seçildi")*($K$7:$K$156=$K17)*($F$7:$F$156=$F17)*(ROW($A$7:$A$156)&lt;&gt;ROW($A17))*($M$7:$M$156&lt;$N17)*($N$7:$N$156&gt;$M17))&gt;0,"⚠ Çakışma","OK")))</f>
        <v/>
      </c>
      <c r="P17" s="25" t="str">
        <f aca="false">IF($A17&lt;&gt;"Seçildi","",IF(OR($L17="",$F17="",$M17=""),"",IF(SUMPRODUCT(($A$7:$A$156="Seçildi")*($L$7:$L$156=$L17)*($F$7:$F$156=$F17)*(ROW($A$7:$A$156)&lt;&gt;ROW($A17))*($M$7:$M$156&lt;$N17)*($N$7:$N$156&gt;$M17))&gt;0,"⚠ Çakışma","OK")))</f>
        <v/>
      </c>
      <c r="Q17" s="25" t="str">
        <f aca="false">IF($A17&lt;&gt;"Seçildi","",IF(OR($D17="",$F17="",$M17=""),"",IF(SUMPRODUCT(($A$7:$A$156="Seçildi")*($D$7:$D$156=$D17)*($F$7:$F$156=$F17)*(ROW($A$7:$A$156)&lt;&gt;ROW($A17))*($M$7:$M$156&lt;$N17)*($N$7:$N$156&gt;$M17))&gt;0,"⚠ Çakışma","OK")))</f>
        <v/>
      </c>
      <c r="R17" s="31" t="str">
        <f aca="false">IF($A17&lt;&gt;"Seçildi","",IF(OR($F17="",$H17="",$K17="",$L17="",$O17="⚠ Çakışma",$P17="⚠ Çakışma",$Q17="⚠ Çakışma"),"⚠ Kontrol Et","✓ Uygun"))</f>
        <v/>
      </c>
      <c r="S17" s="30" t="str">
        <f aca="false">IF(AND($A17="Seçildi",$F17&lt;&gt;"",$H17&lt;&gt;""),$F17*100+$M17+ROW()/100000,"")</f>
        <v/>
      </c>
      <c r="T17" s="30" t="str">
        <f aca="false">IF($S17="","",RANK($S17,$S$7:$S$156,1))</f>
        <v/>
      </c>
    </row>
    <row r="18" customFormat="false" ht="13.5" hidden="false" customHeight="true" outlineLevel="0" collapsed="false">
      <c r="A18" s="25" t="str">
        <f aca="false">'1-Ders Havuzu'!K14</f>
        <v>Seçilmedi</v>
      </c>
      <c r="B18" s="25" t="str">
        <f aca="false">IF($A18="Seçildi",IF('1-Ders Havuzu'!C14="","",'1-Ders Havuzu'!C14),"")</f>
        <v/>
      </c>
      <c r="C18" s="26" t="str">
        <f aca="false">IF($A18="Seçildi",IF('1-Ders Havuzu'!D14="","",'1-Ders Havuzu'!D14),"")</f>
        <v/>
      </c>
      <c r="D18" s="25" t="str">
        <f aca="false">IF($A18="Seçildi",IF('1-Ders Havuzu'!B14="","",'1-Ders Havuzu'!B14),"")</f>
        <v/>
      </c>
      <c r="E18" s="25" t="str">
        <f aca="false">IF($A18="Seçildi",IF('1-Ders Havuzu'!A14="","",'1-Ders Havuzu'!A14),"")</f>
        <v/>
      </c>
      <c r="F18" s="27"/>
      <c r="G18" s="25" t="str">
        <f aca="false">IF($A18&lt;&gt;"Seçildi","",IF($F18="","",CHOOSE(WEEKDAY($F18,2),"Pazartesi","Salı","Çarşamba","Perşembe","Cuma","Cumartesi","Pazar")))</f>
        <v/>
      </c>
      <c r="H18" s="28"/>
      <c r="I18" s="28"/>
      <c r="J18" s="25" t="str">
        <f aca="false">IF($N18="","",TEXT(INT($N18),"00")&amp;"."&amp;TEXT(ROUND(MOD($N18,1)*60,0),"00"))</f>
        <v/>
      </c>
      <c r="K18" s="28"/>
      <c r="L18" s="29"/>
      <c r="M18" s="30" t="str">
        <f aca="false">IF($H18="","",VALUE(LEFT($H18,2))+VALUE(RIGHT($H18,2))/60)</f>
        <v/>
      </c>
      <c r="N18" s="30" t="str">
        <f aca="false">IF(OR($M18="",$I18=""),"",$M18+$I18)</f>
        <v/>
      </c>
      <c r="O18" s="25" t="str">
        <f aca="false">IF($A18&lt;&gt;"Seçildi","",IF(OR($K18="",$F18="",$M18=""),"",IF(SUMPRODUCT(($A$7:$A$156="Seçildi")*($K$7:$K$156=$K18)*($F$7:$F$156=$F18)*(ROW($A$7:$A$156)&lt;&gt;ROW($A18))*($M$7:$M$156&lt;$N18)*($N$7:$N$156&gt;$M18))&gt;0,"⚠ Çakışma","OK")))</f>
        <v/>
      </c>
      <c r="P18" s="25" t="str">
        <f aca="false">IF($A18&lt;&gt;"Seçildi","",IF(OR($L18="",$F18="",$M18=""),"",IF(SUMPRODUCT(($A$7:$A$156="Seçildi")*($L$7:$L$156=$L18)*($F$7:$F$156=$F18)*(ROW($A$7:$A$156)&lt;&gt;ROW($A18))*($M$7:$M$156&lt;$N18)*($N$7:$N$156&gt;$M18))&gt;0,"⚠ Çakışma","OK")))</f>
        <v/>
      </c>
      <c r="Q18" s="25" t="str">
        <f aca="false">IF($A18&lt;&gt;"Seçildi","",IF(OR($D18="",$F18="",$M18=""),"",IF(SUMPRODUCT(($A$7:$A$156="Seçildi")*($D$7:$D$156=$D18)*($F$7:$F$156=$F18)*(ROW($A$7:$A$156)&lt;&gt;ROW($A18))*($M$7:$M$156&lt;$N18)*($N$7:$N$156&gt;$M18))&gt;0,"⚠ Çakışma","OK")))</f>
        <v/>
      </c>
      <c r="R18" s="31" t="str">
        <f aca="false">IF($A18&lt;&gt;"Seçildi","",IF(OR($F18="",$H18="",$K18="",$L18="",$O18="⚠ Çakışma",$P18="⚠ Çakışma",$Q18="⚠ Çakışma"),"⚠ Kontrol Et","✓ Uygun"))</f>
        <v/>
      </c>
      <c r="S18" s="30" t="str">
        <f aca="false">IF(AND($A18="Seçildi",$F18&lt;&gt;"",$H18&lt;&gt;""),$F18*100+$M18+ROW()/100000,"")</f>
        <v/>
      </c>
      <c r="T18" s="30" t="str">
        <f aca="false">IF($S18="","",RANK($S18,$S$7:$S$156,1))</f>
        <v/>
      </c>
    </row>
    <row r="19" customFormat="false" ht="13.5" hidden="false" customHeight="true" outlineLevel="0" collapsed="false">
      <c r="A19" s="25" t="str">
        <f aca="false">'1-Ders Havuzu'!K15</f>
        <v>Seçilmedi</v>
      </c>
      <c r="B19" s="25" t="str">
        <f aca="false">IF($A19="Seçildi",IF('1-Ders Havuzu'!C15="","",'1-Ders Havuzu'!C15),"")</f>
        <v/>
      </c>
      <c r="C19" s="26" t="str">
        <f aca="false">IF($A19="Seçildi",IF('1-Ders Havuzu'!D15="","",'1-Ders Havuzu'!D15),"")</f>
        <v/>
      </c>
      <c r="D19" s="25" t="str">
        <f aca="false">IF($A19="Seçildi",IF('1-Ders Havuzu'!B15="","",'1-Ders Havuzu'!B15),"")</f>
        <v/>
      </c>
      <c r="E19" s="25" t="str">
        <f aca="false">IF($A19="Seçildi",IF('1-Ders Havuzu'!A15="","",'1-Ders Havuzu'!A15),"")</f>
        <v/>
      </c>
      <c r="F19" s="27"/>
      <c r="G19" s="25" t="str">
        <f aca="false">IF($A19&lt;&gt;"Seçildi","",IF($F19="","",CHOOSE(WEEKDAY($F19,2),"Pazartesi","Salı","Çarşamba","Perşembe","Cuma","Cumartesi","Pazar")))</f>
        <v/>
      </c>
      <c r="H19" s="28"/>
      <c r="I19" s="28"/>
      <c r="J19" s="25" t="str">
        <f aca="false">IF($N19="","",TEXT(INT($N19),"00")&amp;"."&amp;TEXT(ROUND(MOD($N19,1)*60,0),"00"))</f>
        <v/>
      </c>
      <c r="K19" s="28"/>
      <c r="L19" s="29"/>
      <c r="M19" s="30" t="str">
        <f aca="false">IF($H19="","",VALUE(LEFT($H19,2))+VALUE(RIGHT($H19,2))/60)</f>
        <v/>
      </c>
      <c r="N19" s="30" t="str">
        <f aca="false">IF(OR($M19="",$I19=""),"",$M19+$I19)</f>
        <v/>
      </c>
      <c r="O19" s="25" t="str">
        <f aca="false">IF($A19&lt;&gt;"Seçildi","",IF(OR($K19="",$F19="",$M19=""),"",IF(SUMPRODUCT(($A$7:$A$156="Seçildi")*($K$7:$K$156=$K19)*($F$7:$F$156=$F19)*(ROW($A$7:$A$156)&lt;&gt;ROW($A19))*($M$7:$M$156&lt;$N19)*($N$7:$N$156&gt;$M19))&gt;0,"⚠ Çakışma","OK")))</f>
        <v/>
      </c>
      <c r="P19" s="25" t="str">
        <f aca="false">IF($A19&lt;&gt;"Seçildi","",IF(OR($L19="",$F19="",$M19=""),"",IF(SUMPRODUCT(($A$7:$A$156="Seçildi")*($L$7:$L$156=$L19)*($F$7:$F$156=$F19)*(ROW($A$7:$A$156)&lt;&gt;ROW($A19))*($M$7:$M$156&lt;$N19)*($N$7:$N$156&gt;$M19))&gt;0,"⚠ Çakışma","OK")))</f>
        <v/>
      </c>
      <c r="Q19" s="25" t="str">
        <f aca="false">IF($A19&lt;&gt;"Seçildi","",IF(OR($D19="",$F19="",$M19=""),"",IF(SUMPRODUCT(($A$7:$A$156="Seçildi")*($D$7:$D$156=$D19)*($F$7:$F$156=$F19)*(ROW($A$7:$A$156)&lt;&gt;ROW($A19))*($M$7:$M$156&lt;$N19)*($N$7:$N$156&gt;$M19))&gt;0,"⚠ Çakışma","OK")))</f>
        <v/>
      </c>
      <c r="R19" s="31" t="str">
        <f aca="false">IF($A19&lt;&gt;"Seçildi","",IF(OR($F19="",$H19="",$K19="",$L19="",$O19="⚠ Çakışma",$P19="⚠ Çakışma",$Q19="⚠ Çakışma"),"⚠ Kontrol Et","✓ Uygun"))</f>
        <v/>
      </c>
      <c r="S19" s="30" t="str">
        <f aca="false">IF(AND($A19="Seçildi",$F19&lt;&gt;"",$H19&lt;&gt;""),$F19*100+$M19+ROW()/100000,"")</f>
        <v/>
      </c>
      <c r="T19" s="30" t="str">
        <f aca="false">IF($S19="","",RANK($S19,$S$7:$S$156,1))</f>
        <v/>
      </c>
    </row>
    <row r="20" customFormat="false" ht="13.5" hidden="false" customHeight="true" outlineLevel="0" collapsed="false">
      <c r="A20" s="25" t="str">
        <f aca="false">'1-Ders Havuzu'!K16</f>
        <v>Seçilmedi</v>
      </c>
      <c r="B20" s="25" t="str">
        <f aca="false">IF($A20="Seçildi",IF('1-Ders Havuzu'!C16="","",'1-Ders Havuzu'!C16),"")</f>
        <v/>
      </c>
      <c r="C20" s="26" t="str">
        <f aca="false">IF($A20="Seçildi",IF('1-Ders Havuzu'!D16="","",'1-Ders Havuzu'!D16),"")</f>
        <v/>
      </c>
      <c r="D20" s="25" t="str">
        <f aca="false">IF($A20="Seçildi",IF('1-Ders Havuzu'!B16="","",'1-Ders Havuzu'!B16),"")</f>
        <v/>
      </c>
      <c r="E20" s="25" t="str">
        <f aca="false">IF($A20="Seçildi",IF('1-Ders Havuzu'!A16="","",'1-Ders Havuzu'!A16),"")</f>
        <v/>
      </c>
      <c r="F20" s="27"/>
      <c r="G20" s="25" t="str">
        <f aca="false">IF($A20&lt;&gt;"Seçildi","",IF($F20="","",CHOOSE(WEEKDAY($F20,2),"Pazartesi","Salı","Çarşamba","Perşembe","Cuma","Cumartesi","Pazar")))</f>
        <v/>
      </c>
      <c r="H20" s="28"/>
      <c r="I20" s="28"/>
      <c r="J20" s="25" t="str">
        <f aca="false">IF($N20="","",TEXT(INT($N20),"00")&amp;"."&amp;TEXT(ROUND(MOD($N20,1)*60,0),"00"))</f>
        <v/>
      </c>
      <c r="K20" s="28"/>
      <c r="L20" s="29"/>
      <c r="M20" s="30" t="str">
        <f aca="false">IF($H20="","",VALUE(LEFT($H20,2))+VALUE(RIGHT($H20,2))/60)</f>
        <v/>
      </c>
      <c r="N20" s="30" t="str">
        <f aca="false">IF(OR($M20="",$I20=""),"",$M20+$I20)</f>
        <v/>
      </c>
      <c r="O20" s="25" t="str">
        <f aca="false">IF($A20&lt;&gt;"Seçildi","",IF(OR($K20="",$F20="",$M20=""),"",IF(SUMPRODUCT(($A$7:$A$156="Seçildi")*($K$7:$K$156=$K20)*($F$7:$F$156=$F20)*(ROW($A$7:$A$156)&lt;&gt;ROW($A20))*($M$7:$M$156&lt;$N20)*($N$7:$N$156&gt;$M20))&gt;0,"⚠ Çakışma","OK")))</f>
        <v/>
      </c>
      <c r="P20" s="25" t="str">
        <f aca="false">IF($A20&lt;&gt;"Seçildi","",IF(OR($L20="",$F20="",$M20=""),"",IF(SUMPRODUCT(($A$7:$A$156="Seçildi")*($L$7:$L$156=$L20)*($F$7:$F$156=$F20)*(ROW($A$7:$A$156)&lt;&gt;ROW($A20))*($M$7:$M$156&lt;$N20)*($N$7:$N$156&gt;$M20))&gt;0,"⚠ Çakışma","OK")))</f>
        <v/>
      </c>
      <c r="Q20" s="25" t="str">
        <f aca="false">IF($A20&lt;&gt;"Seçildi","",IF(OR($D20="",$F20="",$M20=""),"",IF(SUMPRODUCT(($A$7:$A$156="Seçildi")*($D$7:$D$156=$D20)*($F$7:$F$156=$F20)*(ROW($A$7:$A$156)&lt;&gt;ROW($A20))*($M$7:$M$156&lt;$N20)*($N$7:$N$156&gt;$M20))&gt;0,"⚠ Çakışma","OK")))</f>
        <v/>
      </c>
      <c r="R20" s="31" t="str">
        <f aca="false">IF($A20&lt;&gt;"Seçildi","",IF(OR($F20="",$H20="",$K20="",$L20="",$O20="⚠ Çakışma",$P20="⚠ Çakışma",$Q20="⚠ Çakışma"),"⚠ Kontrol Et","✓ Uygun"))</f>
        <v/>
      </c>
      <c r="S20" s="30" t="str">
        <f aca="false">IF(AND($A20="Seçildi",$F20&lt;&gt;"",$H20&lt;&gt;""),$F20*100+$M20+ROW()/100000,"")</f>
        <v/>
      </c>
      <c r="T20" s="30" t="str">
        <f aca="false">IF($S20="","",RANK($S20,$S$7:$S$156,1))</f>
        <v/>
      </c>
    </row>
    <row r="21" customFormat="false" ht="13.5" hidden="false" customHeight="true" outlineLevel="0" collapsed="false">
      <c r="A21" s="25" t="str">
        <f aca="false">'1-Ders Havuzu'!K17</f>
        <v>Seçilmedi</v>
      </c>
      <c r="B21" s="25" t="str">
        <f aca="false">IF($A21="Seçildi",IF('1-Ders Havuzu'!C17="","",'1-Ders Havuzu'!C17),"")</f>
        <v/>
      </c>
      <c r="C21" s="26" t="str">
        <f aca="false">IF($A21="Seçildi",IF('1-Ders Havuzu'!D17="","",'1-Ders Havuzu'!D17),"")</f>
        <v/>
      </c>
      <c r="D21" s="25" t="str">
        <f aca="false">IF($A21="Seçildi",IF('1-Ders Havuzu'!B17="","",'1-Ders Havuzu'!B17),"")</f>
        <v/>
      </c>
      <c r="E21" s="25" t="str">
        <f aca="false">IF($A21="Seçildi",IF('1-Ders Havuzu'!A17="","",'1-Ders Havuzu'!A17),"")</f>
        <v/>
      </c>
      <c r="F21" s="27"/>
      <c r="G21" s="25" t="str">
        <f aca="false">IF($A21&lt;&gt;"Seçildi","",IF($F21="","",CHOOSE(WEEKDAY($F21,2),"Pazartesi","Salı","Çarşamba","Perşembe","Cuma","Cumartesi","Pazar")))</f>
        <v/>
      </c>
      <c r="H21" s="28"/>
      <c r="I21" s="28"/>
      <c r="J21" s="25" t="str">
        <f aca="false">IF($N21="","",TEXT(INT($N21),"00")&amp;"."&amp;TEXT(ROUND(MOD($N21,1)*60,0),"00"))</f>
        <v/>
      </c>
      <c r="K21" s="28"/>
      <c r="L21" s="29"/>
      <c r="M21" s="30" t="str">
        <f aca="false">IF($H21="","",VALUE(LEFT($H21,2))+VALUE(RIGHT($H21,2))/60)</f>
        <v/>
      </c>
      <c r="N21" s="30" t="str">
        <f aca="false">IF(OR($M21="",$I21=""),"",$M21+$I21)</f>
        <v/>
      </c>
      <c r="O21" s="25" t="str">
        <f aca="false">IF($A21&lt;&gt;"Seçildi","",IF(OR($K21="",$F21="",$M21=""),"",IF(SUMPRODUCT(($A$7:$A$156="Seçildi")*($K$7:$K$156=$K21)*($F$7:$F$156=$F21)*(ROW($A$7:$A$156)&lt;&gt;ROW($A21))*($M$7:$M$156&lt;$N21)*($N$7:$N$156&gt;$M21))&gt;0,"⚠ Çakışma","OK")))</f>
        <v/>
      </c>
      <c r="P21" s="25" t="str">
        <f aca="false">IF($A21&lt;&gt;"Seçildi","",IF(OR($L21="",$F21="",$M21=""),"",IF(SUMPRODUCT(($A$7:$A$156="Seçildi")*($L$7:$L$156=$L21)*($F$7:$F$156=$F21)*(ROW($A$7:$A$156)&lt;&gt;ROW($A21))*($M$7:$M$156&lt;$N21)*($N$7:$N$156&gt;$M21))&gt;0,"⚠ Çakışma","OK")))</f>
        <v/>
      </c>
      <c r="Q21" s="25" t="str">
        <f aca="false">IF($A21&lt;&gt;"Seçildi","",IF(OR($D21="",$F21="",$M21=""),"",IF(SUMPRODUCT(($A$7:$A$156="Seçildi")*($D$7:$D$156=$D21)*($F$7:$F$156=$F21)*(ROW($A$7:$A$156)&lt;&gt;ROW($A21))*($M$7:$M$156&lt;$N21)*($N$7:$N$156&gt;$M21))&gt;0,"⚠ Çakışma","OK")))</f>
        <v/>
      </c>
      <c r="R21" s="31" t="str">
        <f aca="false">IF($A21&lt;&gt;"Seçildi","",IF(OR($F21="",$H21="",$K21="",$L21="",$O21="⚠ Çakışma",$P21="⚠ Çakışma",$Q21="⚠ Çakışma"),"⚠ Kontrol Et","✓ Uygun"))</f>
        <v/>
      </c>
      <c r="S21" s="30" t="str">
        <f aca="false">IF(AND($A21="Seçildi",$F21&lt;&gt;"",$H21&lt;&gt;""),$F21*100+$M21+ROW()/100000,"")</f>
        <v/>
      </c>
      <c r="T21" s="30" t="str">
        <f aca="false">IF($S21="","",RANK($S21,$S$7:$S$156,1))</f>
        <v/>
      </c>
    </row>
    <row r="22" customFormat="false" ht="13.5" hidden="false" customHeight="true" outlineLevel="0" collapsed="false">
      <c r="A22" s="25" t="str">
        <f aca="false">'1-Ders Havuzu'!K18</f>
        <v>Seçilmedi</v>
      </c>
      <c r="B22" s="25" t="str">
        <f aca="false">IF($A22="Seçildi",IF('1-Ders Havuzu'!C18="","",'1-Ders Havuzu'!C18),"")</f>
        <v/>
      </c>
      <c r="C22" s="26" t="str">
        <f aca="false">IF($A22="Seçildi",IF('1-Ders Havuzu'!D18="","",'1-Ders Havuzu'!D18),"")</f>
        <v/>
      </c>
      <c r="D22" s="25" t="str">
        <f aca="false">IF($A22="Seçildi",IF('1-Ders Havuzu'!B18="","",'1-Ders Havuzu'!B18),"")</f>
        <v/>
      </c>
      <c r="E22" s="25" t="str">
        <f aca="false">IF($A22="Seçildi",IF('1-Ders Havuzu'!A18="","",'1-Ders Havuzu'!A18),"")</f>
        <v/>
      </c>
      <c r="F22" s="27"/>
      <c r="G22" s="25" t="str">
        <f aca="false">IF($A22&lt;&gt;"Seçildi","",IF($F22="","",CHOOSE(WEEKDAY($F22,2),"Pazartesi","Salı","Çarşamba","Perşembe","Cuma","Cumartesi","Pazar")))</f>
        <v/>
      </c>
      <c r="H22" s="28"/>
      <c r="I22" s="28"/>
      <c r="J22" s="25" t="str">
        <f aca="false">IF($N22="","",TEXT(INT($N22),"00")&amp;"."&amp;TEXT(ROUND(MOD($N22,1)*60,0),"00"))</f>
        <v/>
      </c>
      <c r="K22" s="28"/>
      <c r="L22" s="29"/>
      <c r="M22" s="30" t="str">
        <f aca="false">IF($H22="","",VALUE(LEFT($H22,2))+VALUE(RIGHT($H22,2))/60)</f>
        <v/>
      </c>
      <c r="N22" s="30" t="str">
        <f aca="false">IF(OR($M22="",$I22=""),"",$M22+$I22)</f>
        <v/>
      </c>
      <c r="O22" s="25" t="str">
        <f aca="false">IF($A22&lt;&gt;"Seçildi","",IF(OR($K22="",$F22="",$M22=""),"",IF(SUMPRODUCT(($A$7:$A$156="Seçildi")*($K$7:$K$156=$K22)*($F$7:$F$156=$F22)*(ROW($A$7:$A$156)&lt;&gt;ROW($A22))*($M$7:$M$156&lt;$N22)*($N$7:$N$156&gt;$M22))&gt;0,"⚠ Çakışma","OK")))</f>
        <v/>
      </c>
      <c r="P22" s="25" t="str">
        <f aca="false">IF($A22&lt;&gt;"Seçildi","",IF(OR($L22="",$F22="",$M22=""),"",IF(SUMPRODUCT(($A$7:$A$156="Seçildi")*($L$7:$L$156=$L22)*($F$7:$F$156=$F22)*(ROW($A$7:$A$156)&lt;&gt;ROW($A22))*($M$7:$M$156&lt;$N22)*($N$7:$N$156&gt;$M22))&gt;0,"⚠ Çakışma","OK")))</f>
        <v/>
      </c>
      <c r="Q22" s="25" t="str">
        <f aca="false">IF($A22&lt;&gt;"Seçildi","",IF(OR($D22="",$F22="",$M22=""),"",IF(SUMPRODUCT(($A$7:$A$156="Seçildi")*($D$7:$D$156=$D22)*($F$7:$F$156=$F22)*(ROW($A$7:$A$156)&lt;&gt;ROW($A22))*($M$7:$M$156&lt;$N22)*($N$7:$N$156&gt;$M22))&gt;0,"⚠ Çakışma","OK")))</f>
        <v/>
      </c>
      <c r="R22" s="31" t="str">
        <f aca="false">IF($A22&lt;&gt;"Seçildi","",IF(OR($F22="",$H22="",$K22="",$L22="",$O22="⚠ Çakışma",$P22="⚠ Çakışma",$Q22="⚠ Çakışma"),"⚠ Kontrol Et","✓ Uygun"))</f>
        <v/>
      </c>
      <c r="S22" s="30" t="str">
        <f aca="false">IF(AND($A22="Seçildi",$F22&lt;&gt;"",$H22&lt;&gt;""),$F22*100+$M22+ROW()/100000,"")</f>
        <v/>
      </c>
      <c r="T22" s="30" t="str">
        <f aca="false">IF($S22="","",RANK($S22,$S$7:$S$156,1))</f>
        <v/>
      </c>
    </row>
    <row r="23" customFormat="false" ht="13.5" hidden="false" customHeight="true" outlineLevel="0" collapsed="false">
      <c r="A23" s="25" t="str">
        <f aca="false">'1-Ders Havuzu'!K19</f>
        <v>Seçilmedi</v>
      </c>
      <c r="B23" s="25" t="str">
        <f aca="false">IF($A23="Seçildi",IF('1-Ders Havuzu'!C19="","",'1-Ders Havuzu'!C19),"")</f>
        <v/>
      </c>
      <c r="C23" s="26" t="str">
        <f aca="false">IF($A23="Seçildi",IF('1-Ders Havuzu'!D19="","",'1-Ders Havuzu'!D19),"")</f>
        <v/>
      </c>
      <c r="D23" s="25" t="str">
        <f aca="false">IF($A23="Seçildi",IF('1-Ders Havuzu'!B19="","",'1-Ders Havuzu'!B19),"")</f>
        <v/>
      </c>
      <c r="E23" s="25" t="str">
        <f aca="false">IF($A23="Seçildi",IF('1-Ders Havuzu'!A19="","",'1-Ders Havuzu'!A19),"")</f>
        <v/>
      </c>
      <c r="F23" s="27"/>
      <c r="G23" s="25" t="str">
        <f aca="false">IF($A23&lt;&gt;"Seçildi","",IF($F23="","",CHOOSE(WEEKDAY($F23,2),"Pazartesi","Salı","Çarşamba","Perşembe","Cuma","Cumartesi","Pazar")))</f>
        <v/>
      </c>
      <c r="H23" s="28"/>
      <c r="I23" s="28"/>
      <c r="J23" s="25" t="str">
        <f aca="false">IF($N23="","",TEXT(INT($N23),"00")&amp;"."&amp;TEXT(ROUND(MOD($N23,1)*60,0),"00"))</f>
        <v/>
      </c>
      <c r="K23" s="28"/>
      <c r="L23" s="29"/>
      <c r="M23" s="30" t="str">
        <f aca="false">IF($H23="","",VALUE(LEFT($H23,2))+VALUE(RIGHT($H23,2))/60)</f>
        <v/>
      </c>
      <c r="N23" s="30" t="str">
        <f aca="false">IF(OR($M23="",$I23=""),"",$M23+$I23)</f>
        <v/>
      </c>
      <c r="O23" s="25" t="str">
        <f aca="false">IF($A23&lt;&gt;"Seçildi","",IF(OR($K23="",$F23="",$M23=""),"",IF(SUMPRODUCT(($A$7:$A$156="Seçildi")*($K$7:$K$156=$K23)*($F$7:$F$156=$F23)*(ROW($A$7:$A$156)&lt;&gt;ROW($A23))*($M$7:$M$156&lt;$N23)*($N$7:$N$156&gt;$M23))&gt;0,"⚠ Çakışma","OK")))</f>
        <v/>
      </c>
      <c r="P23" s="25" t="str">
        <f aca="false">IF($A23&lt;&gt;"Seçildi","",IF(OR($L23="",$F23="",$M23=""),"",IF(SUMPRODUCT(($A$7:$A$156="Seçildi")*($L$7:$L$156=$L23)*($F$7:$F$156=$F23)*(ROW($A$7:$A$156)&lt;&gt;ROW($A23))*($M$7:$M$156&lt;$N23)*($N$7:$N$156&gt;$M23))&gt;0,"⚠ Çakışma","OK")))</f>
        <v/>
      </c>
      <c r="Q23" s="25" t="str">
        <f aca="false">IF($A23&lt;&gt;"Seçildi","",IF(OR($D23="",$F23="",$M23=""),"",IF(SUMPRODUCT(($A$7:$A$156="Seçildi")*($D$7:$D$156=$D23)*($F$7:$F$156=$F23)*(ROW($A$7:$A$156)&lt;&gt;ROW($A23))*($M$7:$M$156&lt;$N23)*($N$7:$N$156&gt;$M23))&gt;0,"⚠ Çakışma","OK")))</f>
        <v/>
      </c>
      <c r="R23" s="31" t="str">
        <f aca="false">IF($A23&lt;&gt;"Seçildi","",IF(OR($F23="",$H23="",$K23="",$L23="",$O23="⚠ Çakışma",$P23="⚠ Çakışma",$Q23="⚠ Çakışma"),"⚠ Kontrol Et","✓ Uygun"))</f>
        <v/>
      </c>
      <c r="S23" s="30" t="str">
        <f aca="false">IF(AND($A23="Seçildi",$F23&lt;&gt;"",$H23&lt;&gt;""),$F23*100+$M23+ROW()/100000,"")</f>
        <v/>
      </c>
      <c r="T23" s="30" t="str">
        <f aca="false">IF($S23="","",RANK($S23,$S$7:$S$156,1))</f>
        <v/>
      </c>
    </row>
    <row r="24" customFormat="false" ht="13.5" hidden="false" customHeight="true" outlineLevel="0" collapsed="false">
      <c r="A24" s="25" t="str">
        <f aca="false">'1-Ders Havuzu'!K20</f>
        <v>Seçilmedi</v>
      </c>
      <c r="B24" s="25" t="str">
        <f aca="false">IF($A24="Seçildi",IF('1-Ders Havuzu'!C20="","",'1-Ders Havuzu'!C20),"")</f>
        <v/>
      </c>
      <c r="C24" s="26" t="str">
        <f aca="false">IF($A24="Seçildi",IF('1-Ders Havuzu'!D20="","",'1-Ders Havuzu'!D20),"")</f>
        <v/>
      </c>
      <c r="D24" s="25" t="str">
        <f aca="false">IF($A24="Seçildi",IF('1-Ders Havuzu'!B20="","",'1-Ders Havuzu'!B20),"")</f>
        <v/>
      </c>
      <c r="E24" s="25" t="str">
        <f aca="false">IF($A24="Seçildi",IF('1-Ders Havuzu'!A20="","",'1-Ders Havuzu'!A20),"")</f>
        <v/>
      </c>
      <c r="F24" s="27"/>
      <c r="G24" s="25" t="str">
        <f aca="false">IF($A24&lt;&gt;"Seçildi","",IF($F24="","",CHOOSE(WEEKDAY($F24,2),"Pazartesi","Salı","Çarşamba","Perşembe","Cuma","Cumartesi","Pazar")))</f>
        <v/>
      </c>
      <c r="H24" s="28"/>
      <c r="I24" s="28"/>
      <c r="J24" s="25" t="str">
        <f aca="false">IF($N24="","",TEXT(INT($N24),"00")&amp;"."&amp;TEXT(ROUND(MOD($N24,1)*60,0),"00"))</f>
        <v/>
      </c>
      <c r="K24" s="28"/>
      <c r="L24" s="29"/>
      <c r="M24" s="30" t="str">
        <f aca="false">IF($H24="","",VALUE(LEFT($H24,2))+VALUE(RIGHT($H24,2))/60)</f>
        <v/>
      </c>
      <c r="N24" s="30" t="str">
        <f aca="false">IF(OR($M24="",$I24=""),"",$M24+$I24)</f>
        <v/>
      </c>
      <c r="O24" s="25" t="str">
        <f aca="false">IF($A24&lt;&gt;"Seçildi","",IF(OR($K24="",$F24="",$M24=""),"",IF(SUMPRODUCT(($A$7:$A$156="Seçildi")*($K$7:$K$156=$K24)*($F$7:$F$156=$F24)*(ROW($A$7:$A$156)&lt;&gt;ROW($A24))*($M$7:$M$156&lt;$N24)*($N$7:$N$156&gt;$M24))&gt;0,"⚠ Çakışma","OK")))</f>
        <v/>
      </c>
      <c r="P24" s="25" t="str">
        <f aca="false">IF($A24&lt;&gt;"Seçildi","",IF(OR($L24="",$F24="",$M24=""),"",IF(SUMPRODUCT(($A$7:$A$156="Seçildi")*($L$7:$L$156=$L24)*($F$7:$F$156=$F24)*(ROW($A$7:$A$156)&lt;&gt;ROW($A24))*($M$7:$M$156&lt;$N24)*($N$7:$N$156&gt;$M24))&gt;0,"⚠ Çakışma","OK")))</f>
        <v/>
      </c>
      <c r="Q24" s="25" t="str">
        <f aca="false">IF($A24&lt;&gt;"Seçildi","",IF(OR($D24="",$F24="",$M24=""),"",IF(SUMPRODUCT(($A$7:$A$156="Seçildi")*($D$7:$D$156=$D24)*($F$7:$F$156=$F24)*(ROW($A$7:$A$156)&lt;&gt;ROW($A24))*($M$7:$M$156&lt;$N24)*($N$7:$N$156&gt;$M24))&gt;0,"⚠ Çakışma","OK")))</f>
        <v/>
      </c>
      <c r="R24" s="31" t="str">
        <f aca="false">IF($A24&lt;&gt;"Seçildi","",IF(OR($F24="",$H24="",$K24="",$L24="",$O24="⚠ Çakışma",$P24="⚠ Çakışma",$Q24="⚠ Çakışma"),"⚠ Kontrol Et","✓ Uygun"))</f>
        <v/>
      </c>
      <c r="S24" s="30" t="str">
        <f aca="false">IF(AND($A24="Seçildi",$F24&lt;&gt;"",$H24&lt;&gt;""),$F24*100+$M24+ROW()/100000,"")</f>
        <v/>
      </c>
      <c r="T24" s="30" t="str">
        <f aca="false">IF($S24="","",RANK($S24,$S$7:$S$156,1))</f>
        <v/>
      </c>
    </row>
    <row r="25" customFormat="false" ht="13.5" hidden="false" customHeight="true" outlineLevel="0" collapsed="false">
      <c r="A25" s="25" t="str">
        <f aca="false">'1-Ders Havuzu'!K21</f>
        <v>Seçilmedi</v>
      </c>
      <c r="B25" s="25" t="str">
        <f aca="false">IF($A25="Seçildi",IF('1-Ders Havuzu'!C21="","",'1-Ders Havuzu'!C21),"")</f>
        <v/>
      </c>
      <c r="C25" s="26" t="str">
        <f aca="false">IF($A25="Seçildi",IF('1-Ders Havuzu'!D21="","",'1-Ders Havuzu'!D21),"")</f>
        <v/>
      </c>
      <c r="D25" s="25" t="str">
        <f aca="false">IF($A25="Seçildi",IF('1-Ders Havuzu'!B21="","",'1-Ders Havuzu'!B21),"")</f>
        <v/>
      </c>
      <c r="E25" s="25" t="str">
        <f aca="false">IF($A25="Seçildi",IF('1-Ders Havuzu'!A21="","",'1-Ders Havuzu'!A21),"")</f>
        <v/>
      </c>
      <c r="F25" s="27"/>
      <c r="G25" s="25" t="str">
        <f aca="false">IF($A25&lt;&gt;"Seçildi","",IF($F25="","",CHOOSE(WEEKDAY($F25,2),"Pazartesi","Salı","Çarşamba","Perşembe","Cuma","Cumartesi","Pazar")))</f>
        <v/>
      </c>
      <c r="H25" s="28"/>
      <c r="I25" s="28"/>
      <c r="J25" s="25" t="str">
        <f aca="false">IF($N25="","",TEXT(INT($N25),"00")&amp;"."&amp;TEXT(ROUND(MOD($N25,1)*60,0),"00"))</f>
        <v/>
      </c>
      <c r="K25" s="28"/>
      <c r="L25" s="29"/>
      <c r="M25" s="30" t="str">
        <f aca="false">IF($H25="","",VALUE(LEFT($H25,2))+VALUE(RIGHT($H25,2))/60)</f>
        <v/>
      </c>
      <c r="N25" s="30" t="str">
        <f aca="false">IF(OR($M25="",$I25=""),"",$M25+$I25)</f>
        <v/>
      </c>
      <c r="O25" s="25" t="str">
        <f aca="false">IF($A25&lt;&gt;"Seçildi","",IF(OR($K25="",$F25="",$M25=""),"",IF(SUMPRODUCT(($A$7:$A$156="Seçildi")*($K$7:$K$156=$K25)*($F$7:$F$156=$F25)*(ROW($A$7:$A$156)&lt;&gt;ROW($A25))*($M$7:$M$156&lt;$N25)*($N$7:$N$156&gt;$M25))&gt;0,"⚠ Çakışma","OK")))</f>
        <v/>
      </c>
      <c r="P25" s="25" t="str">
        <f aca="false">IF($A25&lt;&gt;"Seçildi","",IF(OR($L25="",$F25="",$M25=""),"",IF(SUMPRODUCT(($A$7:$A$156="Seçildi")*($L$7:$L$156=$L25)*($F$7:$F$156=$F25)*(ROW($A$7:$A$156)&lt;&gt;ROW($A25))*($M$7:$M$156&lt;$N25)*($N$7:$N$156&gt;$M25))&gt;0,"⚠ Çakışma","OK")))</f>
        <v/>
      </c>
      <c r="Q25" s="25" t="str">
        <f aca="false">IF($A25&lt;&gt;"Seçildi","",IF(OR($D25="",$F25="",$M25=""),"",IF(SUMPRODUCT(($A$7:$A$156="Seçildi")*($D$7:$D$156=$D25)*($F$7:$F$156=$F25)*(ROW($A$7:$A$156)&lt;&gt;ROW($A25))*($M$7:$M$156&lt;$N25)*($N$7:$N$156&gt;$M25))&gt;0,"⚠ Çakışma","OK")))</f>
        <v/>
      </c>
      <c r="R25" s="31" t="str">
        <f aca="false">IF($A25&lt;&gt;"Seçildi","",IF(OR($F25="",$H25="",$K25="",$L25="",$O25="⚠ Çakışma",$P25="⚠ Çakışma",$Q25="⚠ Çakışma"),"⚠ Kontrol Et","✓ Uygun"))</f>
        <v/>
      </c>
      <c r="S25" s="30" t="str">
        <f aca="false">IF(AND($A25="Seçildi",$F25&lt;&gt;"",$H25&lt;&gt;""),$F25*100+$M25+ROW()/100000,"")</f>
        <v/>
      </c>
      <c r="T25" s="30" t="str">
        <f aca="false">IF($S25="","",RANK($S25,$S$7:$S$156,1))</f>
        <v/>
      </c>
    </row>
    <row r="26" customFormat="false" ht="13.5" hidden="false" customHeight="true" outlineLevel="0" collapsed="false">
      <c r="A26" s="25" t="str">
        <f aca="false">'1-Ders Havuzu'!K22</f>
        <v>Seçilmedi</v>
      </c>
      <c r="B26" s="25" t="str">
        <f aca="false">IF($A26="Seçildi",IF('1-Ders Havuzu'!C22="","",'1-Ders Havuzu'!C22),"")</f>
        <v/>
      </c>
      <c r="C26" s="26" t="str">
        <f aca="false">IF($A26="Seçildi",IF('1-Ders Havuzu'!D22="","",'1-Ders Havuzu'!D22),"")</f>
        <v/>
      </c>
      <c r="D26" s="25" t="str">
        <f aca="false">IF($A26="Seçildi",IF('1-Ders Havuzu'!B22="","",'1-Ders Havuzu'!B22),"")</f>
        <v/>
      </c>
      <c r="E26" s="25" t="str">
        <f aca="false">IF($A26="Seçildi",IF('1-Ders Havuzu'!A22="","",'1-Ders Havuzu'!A22),"")</f>
        <v/>
      </c>
      <c r="F26" s="27"/>
      <c r="G26" s="25" t="str">
        <f aca="false">IF($A26&lt;&gt;"Seçildi","",IF($F26="","",CHOOSE(WEEKDAY($F26,2),"Pazartesi","Salı","Çarşamba","Perşembe","Cuma","Cumartesi","Pazar")))</f>
        <v/>
      </c>
      <c r="H26" s="28"/>
      <c r="I26" s="28"/>
      <c r="J26" s="25" t="str">
        <f aca="false">IF($N26="","",TEXT(INT($N26),"00")&amp;"."&amp;TEXT(ROUND(MOD($N26,1)*60,0),"00"))</f>
        <v/>
      </c>
      <c r="K26" s="28"/>
      <c r="L26" s="29"/>
      <c r="M26" s="30" t="str">
        <f aca="false">IF($H26="","",VALUE(LEFT($H26,2))+VALUE(RIGHT($H26,2))/60)</f>
        <v/>
      </c>
      <c r="N26" s="30" t="str">
        <f aca="false">IF(OR($M26="",$I26=""),"",$M26+$I26)</f>
        <v/>
      </c>
      <c r="O26" s="25" t="str">
        <f aca="false">IF($A26&lt;&gt;"Seçildi","",IF(OR($K26="",$F26="",$M26=""),"",IF(SUMPRODUCT(($A$7:$A$156="Seçildi")*($K$7:$K$156=$K26)*($F$7:$F$156=$F26)*(ROW($A$7:$A$156)&lt;&gt;ROW($A26))*($M$7:$M$156&lt;$N26)*($N$7:$N$156&gt;$M26))&gt;0,"⚠ Çakışma","OK")))</f>
        <v/>
      </c>
      <c r="P26" s="25" t="str">
        <f aca="false">IF($A26&lt;&gt;"Seçildi","",IF(OR($L26="",$F26="",$M26=""),"",IF(SUMPRODUCT(($A$7:$A$156="Seçildi")*($L$7:$L$156=$L26)*($F$7:$F$156=$F26)*(ROW($A$7:$A$156)&lt;&gt;ROW($A26))*($M$7:$M$156&lt;$N26)*($N$7:$N$156&gt;$M26))&gt;0,"⚠ Çakışma","OK")))</f>
        <v/>
      </c>
      <c r="Q26" s="25" t="str">
        <f aca="false">IF($A26&lt;&gt;"Seçildi","",IF(OR($D26="",$F26="",$M26=""),"",IF(SUMPRODUCT(($A$7:$A$156="Seçildi")*($D$7:$D$156=$D26)*($F$7:$F$156=$F26)*(ROW($A$7:$A$156)&lt;&gt;ROW($A26))*($M$7:$M$156&lt;$N26)*($N$7:$N$156&gt;$M26))&gt;0,"⚠ Çakışma","OK")))</f>
        <v/>
      </c>
      <c r="R26" s="31" t="str">
        <f aca="false">IF($A26&lt;&gt;"Seçildi","",IF(OR($F26="",$H26="",$K26="",$L26="",$O26="⚠ Çakışma",$P26="⚠ Çakışma",$Q26="⚠ Çakışma"),"⚠ Kontrol Et","✓ Uygun"))</f>
        <v/>
      </c>
      <c r="S26" s="30" t="str">
        <f aca="false">IF(AND($A26="Seçildi",$F26&lt;&gt;"",$H26&lt;&gt;""),$F26*100+$M26+ROW()/100000,"")</f>
        <v/>
      </c>
      <c r="T26" s="30" t="str">
        <f aca="false">IF($S26="","",RANK($S26,$S$7:$S$156,1))</f>
        <v/>
      </c>
    </row>
    <row r="27" customFormat="false" ht="13.5" hidden="false" customHeight="true" outlineLevel="0" collapsed="false">
      <c r="A27" s="25" t="str">
        <f aca="false">'1-Ders Havuzu'!K23</f>
        <v>Seçilmedi</v>
      </c>
      <c r="B27" s="25" t="str">
        <f aca="false">IF($A27="Seçildi",IF('1-Ders Havuzu'!C23="","",'1-Ders Havuzu'!C23),"")</f>
        <v/>
      </c>
      <c r="C27" s="26" t="str">
        <f aca="false">IF($A27="Seçildi",IF('1-Ders Havuzu'!D23="","",'1-Ders Havuzu'!D23),"")</f>
        <v/>
      </c>
      <c r="D27" s="25" t="str">
        <f aca="false">IF($A27="Seçildi",IF('1-Ders Havuzu'!B23="","",'1-Ders Havuzu'!B23),"")</f>
        <v/>
      </c>
      <c r="E27" s="25" t="str">
        <f aca="false">IF($A27="Seçildi",IF('1-Ders Havuzu'!A23="","",'1-Ders Havuzu'!A23),"")</f>
        <v/>
      </c>
      <c r="F27" s="27"/>
      <c r="G27" s="25" t="str">
        <f aca="false">IF($A27&lt;&gt;"Seçildi","",IF($F27="","",CHOOSE(WEEKDAY($F27,2),"Pazartesi","Salı","Çarşamba","Perşembe","Cuma","Cumartesi","Pazar")))</f>
        <v/>
      </c>
      <c r="H27" s="28"/>
      <c r="I27" s="28"/>
      <c r="J27" s="25" t="str">
        <f aca="false">IF($N27="","",TEXT(INT($N27),"00")&amp;"."&amp;TEXT(ROUND(MOD($N27,1)*60,0),"00"))</f>
        <v/>
      </c>
      <c r="K27" s="28"/>
      <c r="L27" s="29"/>
      <c r="M27" s="30" t="str">
        <f aca="false">IF($H27="","",VALUE(LEFT($H27,2))+VALUE(RIGHT($H27,2))/60)</f>
        <v/>
      </c>
      <c r="N27" s="30" t="str">
        <f aca="false">IF(OR($M27="",$I27=""),"",$M27+$I27)</f>
        <v/>
      </c>
      <c r="O27" s="25" t="str">
        <f aca="false">IF($A27&lt;&gt;"Seçildi","",IF(OR($K27="",$F27="",$M27=""),"",IF(SUMPRODUCT(($A$7:$A$156="Seçildi")*($K$7:$K$156=$K27)*($F$7:$F$156=$F27)*(ROW($A$7:$A$156)&lt;&gt;ROW($A27))*($M$7:$M$156&lt;$N27)*($N$7:$N$156&gt;$M27))&gt;0,"⚠ Çakışma","OK")))</f>
        <v/>
      </c>
      <c r="P27" s="25" t="str">
        <f aca="false">IF($A27&lt;&gt;"Seçildi","",IF(OR($L27="",$F27="",$M27=""),"",IF(SUMPRODUCT(($A$7:$A$156="Seçildi")*($L$7:$L$156=$L27)*($F$7:$F$156=$F27)*(ROW($A$7:$A$156)&lt;&gt;ROW($A27))*($M$7:$M$156&lt;$N27)*($N$7:$N$156&gt;$M27))&gt;0,"⚠ Çakışma","OK")))</f>
        <v/>
      </c>
      <c r="Q27" s="25" t="str">
        <f aca="false">IF($A27&lt;&gt;"Seçildi","",IF(OR($D27="",$F27="",$M27=""),"",IF(SUMPRODUCT(($A$7:$A$156="Seçildi")*($D$7:$D$156=$D27)*($F$7:$F$156=$F27)*(ROW($A$7:$A$156)&lt;&gt;ROW($A27))*($M$7:$M$156&lt;$N27)*($N$7:$N$156&gt;$M27))&gt;0,"⚠ Çakışma","OK")))</f>
        <v/>
      </c>
      <c r="R27" s="31" t="str">
        <f aca="false">IF($A27&lt;&gt;"Seçildi","",IF(OR($F27="",$H27="",$K27="",$L27="",$O27="⚠ Çakışma",$P27="⚠ Çakışma",$Q27="⚠ Çakışma"),"⚠ Kontrol Et","✓ Uygun"))</f>
        <v/>
      </c>
      <c r="S27" s="30" t="str">
        <f aca="false">IF(AND($A27="Seçildi",$F27&lt;&gt;"",$H27&lt;&gt;""),$F27*100+$M27+ROW()/100000,"")</f>
        <v/>
      </c>
      <c r="T27" s="30" t="str">
        <f aca="false">IF($S27="","",RANK($S27,$S$7:$S$156,1))</f>
        <v/>
      </c>
    </row>
    <row r="28" customFormat="false" ht="13.5" hidden="false" customHeight="true" outlineLevel="0" collapsed="false">
      <c r="A28" s="25" t="str">
        <f aca="false">'1-Ders Havuzu'!K24</f>
        <v>Seçilmedi</v>
      </c>
      <c r="B28" s="25" t="str">
        <f aca="false">IF($A28="Seçildi",IF('1-Ders Havuzu'!C24="","",'1-Ders Havuzu'!C24),"")</f>
        <v/>
      </c>
      <c r="C28" s="26" t="str">
        <f aca="false">IF($A28="Seçildi",IF('1-Ders Havuzu'!D24="","",'1-Ders Havuzu'!D24),"")</f>
        <v/>
      </c>
      <c r="D28" s="25" t="str">
        <f aca="false">IF($A28="Seçildi",IF('1-Ders Havuzu'!B24="","",'1-Ders Havuzu'!B24),"")</f>
        <v/>
      </c>
      <c r="E28" s="25" t="str">
        <f aca="false">IF($A28="Seçildi",IF('1-Ders Havuzu'!A24="","",'1-Ders Havuzu'!A24),"")</f>
        <v/>
      </c>
      <c r="F28" s="27"/>
      <c r="G28" s="25" t="str">
        <f aca="false">IF($A28&lt;&gt;"Seçildi","",IF($F28="","",CHOOSE(WEEKDAY($F28,2),"Pazartesi","Salı","Çarşamba","Perşembe","Cuma","Cumartesi","Pazar")))</f>
        <v/>
      </c>
      <c r="H28" s="28"/>
      <c r="I28" s="28"/>
      <c r="J28" s="25" t="str">
        <f aca="false">IF($N28="","",TEXT(INT($N28),"00")&amp;"."&amp;TEXT(ROUND(MOD($N28,1)*60,0),"00"))</f>
        <v/>
      </c>
      <c r="K28" s="28"/>
      <c r="L28" s="29"/>
      <c r="M28" s="30" t="str">
        <f aca="false">IF($H28="","",VALUE(LEFT($H28,2))+VALUE(RIGHT($H28,2))/60)</f>
        <v/>
      </c>
      <c r="N28" s="30" t="str">
        <f aca="false">IF(OR($M28="",$I28=""),"",$M28+$I28)</f>
        <v/>
      </c>
      <c r="O28" s="25" t="str">
        <f aca="false">IF($A28&lt;&gt;"Seçildi","",IF(OR($K28="",$F28="",$M28=""),"",IF(SUMPRODUCT(($A$7:$A$156="Seçildi")*($K$7:$K$156=$K28)*($F$7:$F$156=$F28)*(ROW($A$7:$A$156)&lt;&gt;ROW($A28))*($M$7:$M$156&lt;$N28)*($N$7:$N$156&gt;$M28))&gt;0,"⚠ Çakışma","OK")))</f>
        <v/>
      </c>
      <c r="P28" s="25" t="str">
        <f aca="false">IF($A28&lt;&gt;"Seçildi","",IF(OR($L28="",$F28="",$M28=""),"",IF(SUMPRODUCT(($A$7:$A$156="Seçildi")*($L$7:$L$156=$L28)*($F$7:$F$156=$F28)*(ROW($A$7:$A$156)&lt;&gt;ROW($A28))*($M$7:$M$156&lt;$N28)*($N$7:$N$156&gt;$M28))&gt;0,"⚠ Çakışma","OK")))</f>
        <v/>
      </c>
      <c r="Q28" s="25" t="str">
        <f aca="false">IF($A28&lt;&gt;"Seçildi","",IF(OR($D28="",$F28="",$M28=""),"",IF(SUMPRODUCT(($A$7:$A$156="Seçildi")*($D$7:$D$156=$D28)*($F$7:$F$156=$F28)*(ROW($A$7:$A$156)&lt;&gt;ROW($A28))*($M$7:$M$156&lt;$N28)*($N$7:$N$156&gt;$M28))&gt;0,"⚠ Çakışma","OK")))</f>
        <v/>
      </c>
      <c r="R28" s="31" t="str">
        <f aca="false">IF($A28&lt;&gt;"Seçildi","",IF(OR($F28="",$H28="",$K28="",$L28="",$O28="⚠ Çakışma",$P28="⚠ Çakışma",$Q28="⚠ Çakışma"),"⚠ Kontrol Et","✓ Uygun"))</f>
        <v/>
      </c>
      <c r="S28" s="30" t="str">
        <f aca="false">IF(AND($A28="Seçildi",$F28&lt;&gt;"",$H28&lt;&gt;""),$F28*100+$M28+ROW()/100000,"")</f>
        <v/>
      </c>
      <c r="T28" s="30" t="str">
        <f aca="false">IF($S28="","",RANK($S28,$S$7:$S$156,1))</f>
        <v/>
      </c>
    </row>
    <row r="29" customFormat="false" ht="13.5" hidden="false" customHeight="true" outlineLevel="0" collapsed="false">
      <c r="A29" s="25" t="str">
        <f aca="false">'1-Ders Havuzu'!K25</f>
        <v>Seçilmedi</v>
      </c>
      <c r="B29" s="25" t="str">
        <f aca="false">IF($A29="Seçildi",IF('1-Ders Havuzu'!C25="","",'1-Ders Havuzu'!C25),"")</f>
        <v/>
      </c>
      <c r="C29" s="26" t="str">
        <f aca="false">IF($A29="Seçildi",IF('1-Ders Havuzu'!D25="","",'1-Ders Havuzu'!D25),"")</f>
        <v/>
      </c>
      <c r="D29" s="25" t="str">
        <f aca="false">IF($A29="Seçildi",IF('1-Ders Havuzu'!B25="","",'1-Ders Havuzu'!B25),"")</f>
        <v/>
      </c>
      <c r="E29" s="25" t="str">
        <f aca="false">IF($A29="Seçildi",IF('1-Ders Havuzu'!A25="","",'1-Ders Havuzu'!A25),"")</f>
        <v/>
      </c>
      <c r="F29" s="27"/>
      <c r="G29" s="25" t="str">
        <f aca="false">IF($A29&lt;&gt;"Seçildi","",IF($F29="","",CHOOSE(WEEKDAY($F29,2),"Pazartesi","Salı","Çarşamba","Perşembe","Cuma","Cumartesi","Pazar")))</f>
        <v/>
      </c>
      <c r="H29" s="28"/>
      <c r="I29" s="28"/>
      <c r="J29" s="25" t="str">
        <f aca="false">IF($N29="","",TEXT(INT($N29),"00")&amp;"."&amp;TEXT(ROUND(MOD($N29,1)*60,0),"00"))</f>
        <v/>
      </c>
      <c r="K29" s="28"/>
      <c r="L29" s="29"/>
      <c r="M29" s="30" t="str">
        <f aca="false">IF($H29="","",VALUE(LEFT($H29,2))+VALUE(RIGHT($H29,2))/60)</f>
        <v/>
      </c>
      <c r="N29" s="30" t="str">
        <f aca="false">IF(OR($M29="",$I29=""),"",$M29+$I29)</f>
        <v/>
      </c>
      <c r="O29" s="25" t="str">
        <f aca="false">IF($A29&lt;&gt;"Seçildi","",IF(OR($K29="",$F29="",$M29=""),"",IF(SUMPRODUCT(($A$7:$A$156="Seçildi")*($K$7:$K$156=$K29)*($F$7:$F$156=$F29)*(ROW($A$7:$A$156)&lt;&gt;ROW($A29))*($M$7:$M$156&lt;$N29)*($N$7:$N$156&gt;$M29))&gt;0,"⚠ Çakışma","OK")))</f>
        <v/>
      </c>
      <c r="P29" s="25" t="str">
        <f aca="false">IF($A29&lt;&gt;"Seçildi","",IF(OR($L29="",$F29="",$M29=""),"",IF(SUMPRODUCT(($A$7:$A$156="Seçildi")*($L$7:$L$156=$L29)*($F$7:$F$156=$F29)*(ROW($A$7:$A$156)&lt;&gt;ROW($A29))*($M$7:$M$156&lt;$N29)*($N$7:$N$156&gt;$M29))&gt;0,"⚠ Çakışma","OK")))</f>
        <v/>
      </c>
      <c r="Q29" s="25" t="str">
        <f aca="false">IF($A29&lt;&gt;"Seçildi","",IF(OR($D29="",$F29="",$M29=""),"",IF(SUMPRODUCT(($A$7:$A$156="Seçildi")*($D$7:$D$156=$D29)*($F$7:$F$156=$F29)*(ROW($A$7:$A$156)&lt;&gt;ROW($A29))*($M$7:$M$156&lt;$N29)*($N$7:$N$156&gt;$M29))&gt;0,"⚠ Çakışma","OK")))</f>
        <v/>
      </c>
      <c r="R29" s="31" t="str">
        <f aca="false">IF($A29&lt;&gt;"Seçildi","",IF(OR($F29="",$H29="",$K29="",$L29="",$O29="⚠ Çakışma",$P29="⚠ Çakışma",$Q29="⚠ Çakışma"),"⚠ Kontrol Et","✓ Uygun"))</f>
        <v/>
      </c>
      <c r="S29" s="30" t="str">
        <f aca="false">IF(AND($A29="Seçildi",$F29&lt;&gt;"",$H29&lt;&gt;""),$F29*100+$M29+ROW()/100000,"")</f>
        <v/>
      </c>
      <c r="T29" s="30" t="str">
        <f aca="false">IF($S29="","",RANK($S29,$S$7:$S$156,1))</f>
        <v/>
      </c>
    </row>
    <row r="30" customFormat="false" ht="13.5" hidden="false" customHeight="true" outlineLevel="0" collapsed="false">
      <c r="A30" s="25" t="str">
        <f aca="false">'1-Ders Havuzu'!K26</f>
        <v>Seçilmedi</v>
      </c>
      <c r="B30" s="25" t="str">
        <f aca="false">IF($A30="Seçildi",IF('1-Ders Havuzu'!C26="","",'1-Ders Havuzu'!C26),"")</f>
        <v/>
      </c>
      <c r="C30" s="26" t="str">
        <f aca="false">IF($A30="Seçildi",IF('1-Ders Havuzu'!D26="","",'1-Ders Havuzu'!D26),"")</f>
        <v/>
      </c>
      <c r="D30" s="25" t="str">
        <f aca="false">IF($A30="Seçildi",IF('1-Ders Havuzu'!B26="","",'1-Ders Havuzu'!B26),"")</f>
        <v/>
      </c>
      <c r="E30" s="25" t="str">
        <f aca="false">IF($A30="Seçildi",IF('1-Ders Havuzu'!A26="","",'1-Ders Havuzu'!A26),"")</f>
        <v/>
      </c>
      <c r="F30" s="27"/>
      <c r="G30" s="25" t="str">
        <f aca="false">IF($A30&lt;&gt;"Seçildi","",IF($F30="","",CHOOSE(WEEKDAY($F30,2),"Pazartesi","Salı","Çarşamba","Perşembe","Cuma","Cumartesi","Pazar")))</f>
        <v/>
      </c>
      <c r="H30" s="28"/>
      <c r="I30" s="28"/>
      <c r="J30" s="25" t="str">
        <f aca="false">IF($N30="","",TEXT(INT($N30),"00")&amp;"."&amp;TEXT(ROUND(MOD($N30,1)*60,0),"00"))</f>
        <v/>
      </c>
      <c r="K30" s="28"/>
      <c r="L30" s="29"/>
      <c r="M30" s="30" t="str">
        <f aca="false">IF($H30="","",VALUE(LEFT($H30,2))+VALUE(RIGHT($H30,2))/60)</f>
        <v/>
      </c>
      <c r="N30" s="30" t="str">
        <f aca="false">IF(OR($M30="",$I30=""),"",$M30+$I30)</f>
        <v/>
      </c>
      <c r="O30" s="25" t="str">
        <f aca="false">IF($A30&lt;&gt;"Seçildi","",IF(OR($K30="",$F30="",$M30=""),"",IF(SUMPRODUCT(($A$7:$A$156="Seçildi")*($K$7:$K$156=$K30)*($F$7:$F$156=$F30)*(ROW($A$7:$A$156)&lt;&gt;ROW($A30))*($M$7:$M$156&lt;$N30)*($N$7:$N$156&gt;$M30))&gt;0,"⚠ Çakışma","OK")))</f>
        <v/>
      </c>
      <c r="P30" s="25" t="str">
        <f aca="false">IF($A30&lt;&gt;"Seçildi","",IF(OR($L30="",$F30="",$M30=""),"",IF(SUMPRODUCT(($A$7:$A$156="Seçildi")*($L$7:$L$156=$L30)*($F$7:$F$156=$F30)*(ROW($A$7:$A$156)&lt;&gt;ROW($A30))*($M$7:$M$156&lt;$N30)*($N$7:$N$156&gt;$M30))&gt;0,"⚠ Çakışma","OK")))</f>
        <v/>
      </c>
      <c r="Q30" s="25" t="str">
        <f aca="false">IF($A30&lt;&gt;"Seçildi","",IF(OR($D30="",$F30="",$M30=""),"",IF(SUMPRODUCT(($A$7:$A$156="Seçildi")*($D$7:$D$156=$D30)*($F$7:$F$156=$F30)*(ROW($A$7:$A$156)&lt;&gt;ROW($A30))*($M$7:$M$156&lt;$N30)*($N$7:$N$156&gt;$M30))&gt;0,"⚠ Çakışma","OK")))</f>
        <v/>
      </c>
      <c r="R30" s="31" t="str">
        <f aca="false">IF($A30&lt;&gt;"Seçildi","",IF(OR($F30="",$H30="",$K30="",$L30="",$O30="⚠ Çakışma",$P30="⚠ Çakışma",$Q30="⚠ Çakışma"),"⚠ Kontrol Et","✓ Uygun"))</f>
        <v/>
      </c>
      <c r="S30" s="30" t="str">
        <f aca="false">IF(AND($A30="Seçildi",$F30&lt;&gt;"",$H30&lt;&gt;""),$F30*100+$M30+ROW()/100000,"")</f>
        <v/>
      </c>
      <c r="T30" s="30" t="str">
        <f aca="false">IF($S30="","",RANK($S30,$S$7:$S$156,1))</f>
        <v/>
      </c>
    </row>
    <row r="31" customFormat="false" ht="13.5" hidden="false" customHeight="true" outlineLevel="0" collapsed="false">
      <c r="A31" s="25" t="str">
        <f aca="false">'1-Ders Havuzu'!K27</f>
        <v>Seçilmedi</v>
      </c>
      <c r="B31" s="25" t="str">
        <f aca="false">IF($A31="Seçildi",IF('1-Ders Havuzu'!C27="","",'1-Ders Havuzu'!C27),"")</f>
        <v/>
      </c>
      <c r="C31" s="26" t="str">
        <f aca="false">IF($A31="Seçildi",IF('1-Ders Havuzu'!D27="","",'1-Ders Havuzu'!D27),"")</f>
        <v/>
      </c>
      <c r="D31" s="25" t="str">
        <f aca="false">IF($A31="Seçildi",IF('1-Ders Havuzu'!B27="","",'1-Ders Havuzu'!B27),"")</f>
        <v/>
      </c>
      <c r="E31" s="25" t="str">
        <f aca="false">IF($A31="Seçildi",IF('1-Ders Havuzu'!A27="","",'1-Ders Havuzu'!A27),"")</f>
        <v/>
      </c>
      <c r="F31" s="27"/>
      <c r="G31" s="25" t="str">
        <f aca="false">IF($A31&lt;&gt;"Seçildi","",IF($F31="","",CHOOSE(WEEKDAY($F31,2),"Pazartesi","Salı","Çarşamba","Perşembe","Cuma","Cumartesi","Pazar")))</f>
        <v/>
      </c>
      <c r="H31" s="28"/>
      <c r="I31" s="28"/>
      <c r="J31" s="25" t="str">
        <f aca="false">IF($N31="","",TEXT(INT($N31),"00")&amp;"."&amp;TEXT(ROUND(MOD($N31,1)*60,0),"00"))</f>
        <v/>
      </c>
      <c r="K31" s="28"/>
      <c r="L31" s="29"/>
      <c r="M31" s="30" t="str">
        <f aca="false">IF($H31="","",VALUE(LEFT($H31,2))+VALUE(RIGHT($H31,2))/60)</f>
        <v/>
      </c>
      <c r="N31" s="30" t="str">
        <f aca="false">IF(OR($M31="",$I31=""),"",$M31+$I31)</f>
        <v/>
      </c>
      <c r="O31" s="25" t="str">
        <f aca="false">IF($A31&lt;&gt;"Seçildi","",IF(OR($K31="",$F31="",$M31=""),"",IF(SUMPRODUCT(($A$7:$A$156="Seçildi")*($K$7:$K$156=$K31)*($F$7:$F$156=$F31)*(ROW($A$7:$A$156)&lt;&gt;ROW($A31))*($M$7:$M$156&lt;$N31)*($N$7:$N$156&gt;$M31))&gt;0,"⚠ Çakışma","OK")))</f>
        <v/>
      </c>
      <c r="P31" s="25" t="str">
        <f aca="false">IF($A31&lt;&gt;"Seçildi","",IF(OR($L31="",$F31="",$M31=""),"",IF(SUMPRODUCT(($A$7:$A$156="Seçildi")*($L$7:$L$156=$L31)*($F$7:$F$156=$F31)*(ROW($A$7:$A$156)&lt;&gt;ROW($A31))*($M$7:$M$156&lt;$N31)*($N$7:$N$156&gt;$M31))&gt;0,"⚠ Çakışma","OK")))</f>
        <v/>
      </c>
      <c r="Q31" s="25" t="str">
        <f aca="false">IF($A31&lt;&gt;"Seçildi","",IF(OR($D31="",$F31="",$M31=""),"",IF(SUMPRODUCT(($A$7:$A$156="Seçildi")*($D$7:$D$156=$D31)*($F$7:$F$156=$F31)*(ROW($A$7:$A$156)&lt;&gt;ROW($A31))*($M$7:$M$156&lt;$N31)*($N$7:$N$156&gt;$M31))&gt;0,"⚠ Çakışma","OK")))</f>
        <v/>
      </c>
      <c r="R31" s="31" t="str">
        <f aca="false">IF($A31&lt;&gt;"Seçildi","",IF(OR($F31="",$H31="",$K31="",$L31="",$O31="⚠ Çakışma",$P31="⚠ Çakışma",$Q31="⚠ Çakışma"),"⚠ Kontrol Et","✓ Uygun"))</f>
        <v/>
      </c>
      <c r="S31" s="30" t="str">
        <f aca="false">IF(AND($A31="Seçildi",$F31&lt;&gt;"",$H31&lt;&gt;""),$F31*100+$M31+ROW()/100000,"")</f>
        <v/>
      </c>
      <c r="T31" s="30" t="str">
        <f aca="false">IF($S31="","",RANK($S31,$S$7:$S$156,1))</f>
        <v/>
      </c>
    </row>
    <row r="32" customFormat="false" ht="13.5" hidden="false" customHeight="true" outlineLevel="0" collapsed="false">
      <c r="A32" s="25" t="str">
        <f aca="false">'1-Ders Havuzu'!K28</f>
        <v>Seçilmedi</v>
      </c>
      <c r="B32" s="25" t="str">
        <f aca="false">IF($A32="Seçildi",IF('1-Ders Havuzu'!C28="","",'1-Ders Havuzu'!C28),"")</f>
        <v/>
      </c>
      <c r="C32" s="26" t="str">
        <f aca="false">IF($A32="Seçildi",IF('1-Ders Havuzu'!D28="","",'1-Ders Havuzu'!D28),"")</f>
        <v/>
      </c>
      <c r="D32" s="25" t="str">
        <f aca="false">IF($A32="Seçildi",IF('1-Ders Havuzu'!B28="","",'1-Ders Havuzu'!B28),"")</f>
        <v/>
      </c>
      <c r="E32" s="25" t="str">
        <f aca="false">IF($A32="Seçildi",IF('1-Ders Havuzu'!A28="","",'1-Ders Havuzu'!A28),"")</f>
        <v/>
      </c>
      <c r="F32" s="27"/>
      <c r="G32" s="25" t="str">
        <f aca="false">IF($A32&lt;&gt;"Seçildi","",IF($F32="","",CHOOSE(WEEKDAY($F32,2),"Pazartesi","Salı","Çarşamba","Perşembe","Cuma","Cumartesi","Pazar")))</f>
        <v/>
      </c>
      <c r="H32" s="28"/>
      <c r="I32" s="28"/>
      <c r="J32" s="25" t="str">
        <f aca="false">IF($N32="","",TEXT(INT($N32),"00")&amp;"."&amp;TEXT(ROUND(MOD($N32,1)*60,0),"00"))</f>
        <v/>
      </c>
      <c r="K32" s="28"/>
      <c r="L32" s="29"/>
      <c r="M32" s="30" t="str">
        <f aca="false">IF($H32="","",VALUE(LEFT($H32,2))+VALUE(RIGHT($H32,2))/60)</f>
        <v/>
      </c>
      <c r="N32" s="30" t="str">
        <f aca="false">IF(OR($M32="",$I32=""),"",$M32+$I32)</f>
        <v/>
      </c>
      <c r="O32" s="25" t="str">
        <f aca="false">IF($A32&lt;&gt;"Seçildi","",IF(OR($K32="",$F32="",$M32=""),"",IF(SUMPRODUCT(($A$7:$A$156="Seçildi")*($K$7:$K$156=$K32)*($F$7:$F$156=$F32)*(ROW($A$7:$A$156)&lt;&gt;ROW($A32))*($M$7:$M$156&lt;$N32)*($N$7:$N$156&gt;$M32))&gt;0,"⚠ Çakışma","OK")))</f>
        <v/>
      </c>
      <c r="P32" s="25" t="str">
        <f aca="false">IF($A32&lt;&gt;"Seçildi","",IF(OR($L32="",$F32="",$M32=""),"",IF(SUMPRODUCT(($A$7:$A$156="Seçildi")*($L$7:$L$156=$L32)*($F$7:$F$156=$F32)*(ROW($A$7:$A$156)&lt;&gt;ROW($A32))*($M$7:$M$156&lt;$N32)*($N$7:$N$156&gt;$M32))&gt;0,"⚠ Çakışma","OK")))</f>
        <v/>
      </c>
      <c r="Q32" s="25" t="str">
        <f aca="false">IF($A32&lt;&gt;"Seçildi","",IF(OR($D32="",$F32="",$M32=""),"",IF(SUMPRODUCT(($A$7:$A$156="Seçildi")*($D$7:$D$156=$D32)*($F$7:$F$156=$F32)*(ROW($A$7:$A$156)&lt;&gt;ROW($A32))*($M$7:$M$156&lt;$N32)*($N$7:$N$156&gt;$M32))&gt;0,"⚠ Çakışma","OK")))</f>
        <v/>
      </c>
      <c r="R32" s="31" t="str">
        <f aca="false">IF($A32&lt;&gt;"Seçildi","",IF(OR($F32="",$H32="",$K32="",$L32="",$O32="⚠ Çakışma",$P32="⚠ Çakışma",$Q32="⚠ Çakışma"),"⚠ Kontrol Et","✓ Uygun"))</f>
        <v/>
      </c>
      <c r="S32" s="30" t="str">
        <f aca="false">IF(AND($A32="Seçildi",$F32&lt;&gt;"",$H32&lt;&gt;""),$F32*100+$M32+ROW()/100000,"")</f>
        <v/>
      </c>
      <c r="T32" s="30" t="str">
        <f aca="false">IF($S32="","",RANK($S32,$S$7:$S$156,1))</f>
        <v/>
      </c>
    </row>
    <row r="33" customFormat="false" ht="13.5" hidden="false" customHeight="true" outlineLevel="0" collapsed="false">
      <c r="A33" s="25" t="str">
        <f aca="false">'1-Ders Havuzu'!K29</f>
        <v>Seçilmedi</v>
      </c>
      <c r="B33" s="25" t="str">
        <f aca="false">IF($A33="Seçildi",IF('1-Ders Havuzu'!C29="","",'1-Ders Havuzu'!C29),"")</f>
        <v/>
      </c>
      <c r="C33" s="26" t="str">
        <f aca="false">IF($A33="Seçildi",IF('1-Ders Havuzu'!D29="","",'1-Ders Havuzu'!D29),"")</f>
        <v/>
      </c>
      <c r="D33" s="25" t="str">
        <f aca="false">IF($A33="Seçildi",IF('1-Ders Havuzu'!B29="","",'1-Ders Havuzu'!B29),"")</f>
        <v/>
      </c>
      <c r="E33" s="25" t="str">
        <f aca="false">IF($A33="Seçildi",IF('1-Ders Havuzu'!A29="","",'1-Ders Havuzu'!A29),"")</f>
        <v/>
      </c>
      <c r="F33" s="27"/>
      <c r="G33" s="25" t="str">
        <f aca="false">IF($A33&lt;&gt;"Seçildi","",IF($F33="","",CHOOSE(WEEKDAY($F33,2),"Pazartesi","Salı","Çarşamba","Perşembe","Cuma","Cumartesi","Pazar")))</f>
        <v/>
      </c>
      <c r="H33" s="28"/>
      <c r="I33" s="28"/>
      <c r="J33" s="25" t="str">
        <f aca="false">IF($N33="","",TEXT(INT($N33),"00")&amp;"."&amp;TEXT(ROUND(MOD($N33,1)*60,0),"00"))</f>
        <v/>
      </c>
      <c r="K33" s="28"/>
      <c r="L33" s="29"/>
      <c r="M33" s="30" t="str">
        <f aca="false">IF($H33="","",VALUE(LEFT($H33,2))+VALUE(RIGHT($H33,2))/60)</f>
        <v/>
      </c>
      <c r="N33" s="30" t="str">
        <f aca="false">IF(OR($M33="",$I33=""),"",$M33+$I33)</f>
        <v/>
      </c>
      <c r="O33" s="25" t="str">
        <f aca="false">IF($A33&lt;&gt;"Seçildi","",IF(OR($K33="",$F33="",$M33=""),"",IF(SUMPRODUCT(($A$7:$A$156="Seçildi")*($K$7:$K$156=$K33)*($F$7:$F$156=$F33)*(ROW($A$7:$A$156)&lt;&gt;ROW($A33))*($M$7:$M$156&lt;$N33)*($N$7:$N$156&gt;$M33))&gt;0,"⚠ Çakışma","OK")))</f>
        <v/>
      </c>
      <c r="P33" s="25" t="str">
        <f aca="false">IF($A33&lt;&gt;"Seçildi","",IF(OR($L33="",$F33="",$M33=""),"",IF(SUMPRODUCT(($A$7:$A$156="Seçildi")*($L$7:$L$156=$L33)*($F$7:$F$156=$F33)*(ROW($A$7:$A$156)&lt;&gt;ROW($A33))*($M$7:$M$156&lt;$N33)*($N$7:$N$156&gt;$M33))&gt;0,"⚠ Çakışma","OK")))</f>
        <v/>
      </c>
      <c r="Q33" s="25" t="str">
        <f aca="false">IF($A33&lt;&gt;"Seçildi","",IF(OR($D33="",$F33="",$M33=""),"",IF(SUMPRODUCT(($A$7:$A$156="Seçildi")*($D$7:$D$156=$D33)*($F$7:$F$156=$F33)*(ROW($A$7:$A$156)&lt;&gt;ROW($A33))*($M$7:$M$156&lt;$N33)*($N$7:$N$156&gt;$M33))&gt;0,"⚠ Çakışma","OK")))</f>
        <v/>
      </c>
      <c r="R33" s="31" t="str">
        <f aca="false">IF($A33&lt;&gt;"Seçildi","",IF(OR($F33="",$H33="",$K33="",$L33="",$O33="⚠ Çakışma",$P33="⚠ Çakışma",$Q33="⚠ Çakışma"),"⚠ Kontrol Et","✓ Uygun"))</f>
        <v/>
      </c>
      <c r="S33" s="30" t="str">
        <f aca="false">IF(AND($A33="Seçildi",$F33&lt;&gt;"",$H33&lt;&gt;""),$F33*100+$M33+ROW()/100000,"")</f>
        <v/>
      </c>
      <c r="T33" s="30" t="str">
        <f aca="false">IF($S33="","",RANK($S33,$S$7:$S$156,1))</f>
        <v/>
      </c>
    </row>
    <row r="34" customFormat="false" ht="13.5" hidden="false" customHeight="true" outlineLevel="0" collapsed="false">
      <c r="A34" s="25" t="str">
        <f aca="false">'1-Ders Havuzu'!K30</f>
        <v>Seçilmedi</v>
      </c>
      <c r="B34" s="25" t="str">
        <f aca="false">IF($A34="Seçildi",IF('1-Ders Havuzu'!C30="","",'1-Ders Havuzu'!C30),"")</f>
        <v/>
      </c>
      <c r="C34" s="26" t="str">
        <f aca="false">IF($A34="Seçildi",IF('1-Ders Havuzu'!D30="","",'1-Ders Havuzu'!D30),"")</f>
        <v/>
      </c>
      <c r="D34" s="25" t="str">
        <f aca="false">IF($A34="Seçildi",IF('1-Ders Havuzu'!B30="","",'1-Ders Havuzu'!B30),"")</f>
        <v/>
      </c>
      <c r="E34" s="25" t="str">
        <f aca="false">IF($A34="Seçildi",IF('1-Ders Havuzu'!A30="","",'1-Ders Havuzu'!A30),"")</f>
        <v/>
      </c>
      <c r="F34" s="27"/>
      <c r="G34" s="25" t="str">
        <f aca="false">IF($A34&lt;&gt;"Seçildi","",IF($F34="","",CHOOSE(WEEKDAY($F34,2),"Pazartesi","Salı","Çarşamba","Perşembe","Cuma","Cumartesi","Pazar")))</f>
        <v/>
      </c>
      <c r="H34" s="28"/>
      <c r="I34" s="28"/>
      <c r="J34" s="25" t="str">
        <f aca="false">IF($N34="","",TEXT(INT($N34),"00")&amp;"."&amp;TEXT(ROUND(MOD($N34,1)*60,0),"00"))</f>
        <v/>
      </c>
      <c r="K34" s="28"/>
      <c r="L34" s="29"/>
      <c r="M34" s="30" t="str">
        <f aca="false">IF($H34="","",VALUE(LEFT($H34,2))+VALUE(RIGHT($H34,2))/60)</f>
        <v/>
      </c>
      <c r="N34" s="30" t="str">
        <f aca="false">IF(OR($M34="",$I34=""),"",$M34+$I34)</f>
        <v/>
      </c>
      <c r="O34" s="25" t="str">
        <f aca="false">IF($A34&lt;&gt;"Seçildi","",IF(OR($K34="",$F34="",$M34=""),"",IF(SUMPRODUCT(($A$7:$A$156="Seçildi")*($K$7:$K$156=$K34)*($F$7:$F$156=$F34)*(ROW($A$7:$A$156)&lt;&gt;ROW($A34))*($M$7:$M$156&lt;$N34)*($N$7:$N$156&gt;$M34))&gt;0,"⚠ Çakışma","OK")))</f>
        <v/>
      </c>
      <c r="P34" s="25" t="str">
        <f aca="false">IF($A34&lt;&gt;"Seçildi","",IF(OR($L34="",$F34="",$M34=""),"",IF(SUMPRODUCT(($A$7:$A$156="Seçildi")*($L$7:$L$156=$L34)*($F$7:$F$156=$F34)*(ROW($A$7:$A$156)&lt;&gt;ROW($A34))*($M$7:$M$156&lt;$N34)*($N$7:$N$156&gt;$M34))&gt;0,"⚠ Çakışma","OK")))</f>
        <v/>
      </c>
      <c r="Q34" s="25" t="str">
        <f aca="false">IF($A34&lt;&gt;"Seçildi","",IF(OR($D34="",$F34="",$M34=""),"",IF(SUMPRODUCT(($A$7:$A$156="Seçildi")*($D$7:$D$156=$D34)*($F$7:$F$156=$F34)*(ROW($A$7:$A$156)&lt;&gt;ROW($A34))*($M$7:$M$156&lt;$N34)*($N$7:$N$156&gt;$M34))&gt;0,"⚠ Çakışma","OK")))</f>
        <v/>
      </c>
      <c r="R34" s="31" t="str">
        <f aca="false">IF($A34&lt;&gt;"Seçildi","",IF(OR($F34="",$H34="",$K34="",$L34="",$O34="⚠ Çakışma",$P34="⚠ Çakışma",$Q34="⚠ Çakışma"),"⚠ Kontrol Et","✓ Uygun"))</f>
        <v/>
      </c>
      <c r="S34" s="30" t="str">
        <f aca="false">IF(AND($A34="Seçildi",$F34&lt;&gt;"",$H34&lt;&gt;""),$F34*100+$M34+ROW()/100000,"")</f>
        <v/>
      </c>
      <c r="T34" s="30" t="str">
        <f aca="false">IF($S34="","",RANK($S34,$S$7:$S$156,1))</f>
        <v/>
      </c>
    </row>
    <row r="35" customFormat="false" ht="13.5" hidden="false" customHeight="true" outlineLevel="0" collapsed="false">
      <c r="A35" s="25" t="str">
        <f aca="false">'1-Ders Havuzu'!K31</f>
        <v>Seçilmedi</v>
      </c>
      <c r="B35" s="25" t="str">
        <f aca="false">IF($A35="Seçildi",IF('1-Ders Havuzu'!C31="","",'1-Ders Havuzu'!C31),"")</f>
        <v/>
      </c>
      <c r="C35" s="26" t="str">
        <f aca="false">IF($A35="Seçildi",IF('1-Ders Havuzu'!D31="","",'1-Ders Havuzu'!D31),"")</f>
        <v/>
      </c>
      <c r="D35" s="25" t="str">
        <f aca="false">IF($A35="Seçildi",IF('1-Ders Havuzu'!B31="","",'1-Ders Havuzu'!B31),"")</f>
        <v/>
      </c>
      <c r="E35" s="25" t="str">
        <f aca="false">IF($A35="Seçildi",IF('1-Ders Havuzu'!A31="","",'1-Ders Havuzu'!A31),"")</f>
        <v/>
      </c>
      <c r="F35" s="27"/>
      <c r="G35" s="25" t="str">
        <f aca="false">IF($A35&lt;&gt;"Seçildi","",IF($F35="","",CHOOSE(WEEKDAY($F35,2),"Pazartesi","Salı","Çarşamba","Perşembe","Cuma","Cumartesi","Pazar")))</f>
        <v/>
      </c>
      <c r="H35" s="28"/>
      <c r="I35" s="28"/>
      <c r="J35" s="25" t="str">
        <f aca="false">IF($N35="","",TEXT(INT($N35),"00")&amp;"."&amp;TEXT(ROUND(MOD($N35,1)*60,0),"00"))</f>
        <v/>
      </c>
      <c r="K35" s="28"/>
      <c r="L35" s="29"/>
      <c r="M35" s="30" t="str">
        <f aca="false">IF($H35="","",VALUE(LEFT($H35,2))+VALUE(RIGHT($H35,2))/60)</f>
        <v/>
      </c>
      <c r="N35" s="30" t="str">
        <f aca="false">IF(OR($M35="",$I35=""),"",$M35+$I35)</f>
        <v/>
      </c>
      <c r="O35" s="25" t="str">
        <f aca="false">IF($A35&lt;&gt;"Seçildi","",IF(OR($K35="",$F35="",$M35=""),"",IF(SUMPRODUCT(($A$7:$A$156="Seçildi")*($K$7:$K$156=$K35)*($F$7:$F$156=$F35)*(ROW($A$7:$A$156)&lt;&gt;ROW($A35))*($M$7:$M$156&lt;$N35)*($N$7:$N$156&gt;$M35))&gt;0,"⚠ Çakışma","OK")))</f>
        <v/>
      </c>
      <c r="P35" s="25" t="str">
        <f aca="false">IF($A35&lt;&gt;"Seçildi","",IF(OR($L35="",$F35="",$M35=""),"",IF(SUMPRODUCT(($A$7:$A$156="Seçildi")*($L$7:$L$156=$L35)*($F$7:$F$156=$F35)*(ROW($A$7:$A$156)&lt;&gt;ROW($A35))*($M$7:$M$156&lt;$N35)*($N$7:$N$156&gt;$M35))&gt;0,"⚠ Çakışma","OK")))</f>
        <v/>
      </c>
      <c r="Q35" s="25" t="str">
        <f aca="false">IF($A35&lt;&gt;"Seçildi","",IF(OR($D35="",$F35="",$M35=""),"",IF(SUMPRODUCT(($A$7:$A$156="Seçildi")*($D$7:$D$156=$D35)*($F$7:$F$156=$F35)*(ROW($A$7:$A$156)&lt;&gt;ROW($A35))*($M$7:$M$156&lt;$N35)*($N$7:$N$156&gt;$M35))&gt;0,"⚠ Çakışma","OK")))</f>
        <v/>
      </c>
      <c r="R35" s="31" t="str">
        <f aca="false">IF($A35&lt;&gt;"Seçildi","",IF(OR($F35="",$H35="",$K35="",$L35="",$O35="⚠ Çakışma",$P35="⚠ Çakışma",$Q35="⚠ Çakışma"),"⚠ Kontrol Et","✓ Uygun"))</f>
        <v/>
      </c>
      <c r="S35" s="30" t="str">
        <f aca="false">IF(AND($A35="Seçildi",$F35&lt;&gt;"",$H35&lt;&gt;""),$F35*100+$M35+ROW()/100000,"")</f>
        <v/>
      </c>
      <c r="T35" s="30" t="str">
        <f aca="false">IF($S35="","",RANK($S35,$S$7:$S$156,1))</f>
        <v/>
      </c>
    </row>
    <row r="36" customFormat="false" ht="13.5" hidden="false" customHeight="true" outlineLevel="0" collapsed="false">
      <c r="A36" s="25" t="str">
        <f aca="false">'1-Ders Havuzu'!K32</f>
        <v>Seçilmedi</v>
      </c>
      <c r="B36" s="25" t="str">
        <f aca="false">IF($A36="Seçildi",IF('1-Ders Havuzu'!C32="","",'1-Ders Havuzu'!C32),"")</f>
        <v/>
      </c>
      <c r="C36" s="26" t="str">
        <f aca="false">IF($A36="Seçildi",IF('1-Ders Havuzu'!D32="","",'1-Ders Havuzu'!D32),"")</f>
        <v/>
      </c>
      <c r="D36" s="25" t="str">
        <f aca="false">IF($A36="Seçildi",IF('1-Ders Havuzu'!B32="","",'1-Ders Havuzu'!B32),"")</f>
        <v/>
      </c>
      <c r="E36" s="25" t="str">
        <f aca="false">IF($A36="Seçildi",IF('1-Ders Havuzu'!A32="","",'1-Ders Havuzu'!A32),"")</f>
        <v/>
      </c>
      <c r="F36" s="27"/>
      <c r="G36" s="25" t="str">
        <f aca="false">IF($A36&lt;&gt;"Seçildi","",IF($F36="","",CHOOSE(WEEKDAY($F36,2),"Pazartesi","Salı","Çarşamba","Perşembe","Cuma","Cumartesi","Pazar")))</f>
        <v/>
      </c>
      <c r="H36" s="28"/>
      <c r="I36" s="28"/>
      <c r="J36" s="25" t="str">
        <f aca="false">IF($N36="","",TEXT(INT($N36),"00")&amp;"."&amp;TEXT(ROUND(MOD($N36,1)*60,0),"00"))</f>
        <v/>
      </c>
      <c r="K36" s="28"/>
      <c r="L36" s="29"/>
      <c r="M36" s="30" t="str">
        <f aca="false">IF($H36="","",VALUE(LEFT($H36,2))+VALUE(RIGHT($H36,2))/60)</f>
        <v/>
      </c>
      <c r="N36" s="30" t="str">
        <f aca="false">IF(OR($M36="",$I36=""),"",$M36+$I36)</f>
        <v/>
      </c>
      <c r="O36" s="25" t="str">
        <f aca="false">IF($A36&lt;&gt;"Seçildi","",IF(OR($K36="",$F36="",$M36=""),"",IF(SUMPRODUCT(($A$7:$A$156="Seçildi")*($K$7:$K$156=$K36)*($F$7:$F$156=$F36)*(ROW($A$7:$A$156)&lt;&gt;ROW($A36))*($M$7:$M$156&lt;$N36)*($N$7:$N$156&gt;$M36))&gt;0,"⚠ Çakışma","OK")))</f>
        <v/>
      </c>
      <c r="P36" s="25" t="str">
        <f aca="false">IF($A36&lt;&gt;"Seçildi","",IF(OR($L36="",$F36="",$M36=""),"",IF(SUMPRODUCT(($A$7:$A$156="Seçildi")*($L$7:$L$156=$L36)*($F$7:$F$156=$F36)*(ROW($A$7:$A$156)&lt;&gt;ROW($A36))*($M$7:$M$156&lt;$N36)*($N$7:$N$156&gt;$M36))&gt;0,"⚠ Çakışma","OK")))</f>
        <v/>
      </c>
      <c r="Q36" s="25" t="str">
        <f aca="false">IF($A36&lt;&gt;"Seçildi","",IF(OR($D36="",$F36="",$M36=""),"",IF(SUMPRODUCT(($A$7:$A$156="Seçildi")*($D$7:$D$156=$D36)*($F$7:$F$156=$F36)*(ROW($A$7:$A$156)&lt;&gt;ROW($A36))*($M$7:$M$156&lt;$N36)*($N$7:$N$156&gt;$M36))&gt;0,"⚠ Çakışma","OK")))</f>
        <v/>
      </c>
      <c r="R36" s="31" t="str">
        <f aca="false">IF($A36&lt;&gt;"Seçildi","",IF(OR($F36="",$H36="",$K36="",$L36="",$O36="⚠ Çakışma",$P36="⚠ Çakışma",$Q36="⚠ Çakışma"),"⚠ Kontrol Et","✓ Uygun"))</f>
        <v/>
      </c>
      <c r="S36" s="30" t="str">
        <f aca="false">IF(AND($A36="Seçildi",$F36&lt;&gt;"",$H36&lt;&gt;""),$F36*100+$M36+ROW()/100000,"")</f>
        <v/>
      </c>
      <c r="T36" s="30" t="str">
        <f aca="false">IF($S36="","",RANK($S36,$S$7:$S$156,1))</f>
        <v/>
      </c>
    </row>
    <row r="37" customFormat="false" ht="13.5" hidden="false" customHeight="true" outlineLevel="0" collapsed="false">
      <c r="A37" s="25" t="str">
        <f aca="false">'1-Ders Havuzu'!K33</f>
        <v>Seçilmedi</v>
      </c>
      <c r="B37" s="25" t="str">
        <f aca="false">IF($A37="Seçildi",IF('1-Ders Havuzu'!C33="","",'1-Ders Havuzu'!C33),"")</f>
        <v/>
      </c>
      <c r="C37" s="26" t="str">
        <f aca="false">IF($A37="Seçildi",IF('1-Ders Havuzu'!D33="","",'1-Ders Havuzu'!D33),"")</f>
        <v/>
      </c>
      <c r="D37" s="25" t="str">
        <f aca="false">IF($A37="Seçildi",IF('1-Ders Havuzu'!B33="","",'1-Ders Havuzu'!B33),"")</f>
        <v/>
      </c>
      <c r="E37" s="25" t="str">
        <f aca="false">IF($A37="Seçildi",IF('1-Ders Havuzu'!A33="","",'1-Ders Havuzu'!A33),"")</f>
        <v/>
      </c>
      <c r="F37" s="27"/>
      <c r="G37" s="25" t="str">
        <f aca="false">IF($A37&lt;&gt;"Seçildi","",IF($F37="","",CHOOSE(WEEKDAY($F37,2),"Pazartesi","Salı","Çarşamba","Perşembe","Cuma","Cumartesi","Pazar")))</f>
        <v/>
      </c>
      <c r="H37" s="28"/>
      <c r="I37" s="28"/>
      <c r="J37" s="25" t="str">
        <f aca="false">IF($N37="","",TEXT(INT($N37),"00")&amp;"."&amp;TEXT(ROUND(MOD($N37,1)*60,0),"00"))</f>
        <v/>
      </c>
      <c r="K37" s="28"/>
      <c r="L37" s="29"/>
      <c r="M37" s="30" t="str">
        <f aca="false">IF($H37="","",VALUE(LEFT($H37,2))+VALUE(RIGHT($H37,2))/60)</f>
        <v/>
      </c>
      <c r="N37" s="30" t="str">
        <f aca="false">IF(OR($M37="",$I37=""),"",$M37+$I37)</f>
        <v/>
      </c>
      <c r="O37" s="25" t="str">
        <f aca="false">IF($A37&lt;&gt;"Seçildi","",IF(OR($K37="",$F37="",$M37=""),"",IF(SUMPRODUCT(($A$7:$A$156="Seçildi")*($K$7:$K$156=$K37)*($F$7:$F$156=$F37)*(ROW($A$7:$A$156)&lt;&gt;ROW($A37))*($M$7:$M$156&lt;$N37)*($N$7:$N$156&gt;$M37))&gt;0,"⚠ Çakışma","OK")))</f>
        <v/>
      </c>
      <c r="P37" s="25" t="str">
        <f aca="false">IF($A37&lt;&gt;"Seçildi","",IF(OR($L37="",$F37="",$M37=""),"",IF(SUMPRODUCT(($A$7:$A$156="Seçildi")*($L$7:$L$156=$L37)*($F$7:$F$156=$F37)*(ROW($A$7:$A$156)&lt;&gt;ROW($A37))*($M$7:$M$156&lt;$N37)*($N$7:$N$156&gt;$M37))&gt;0,"⚠ Çakışma","OK")))</f>
        <v/>
      </c>
      <c r="Q37" s="25" t="str">
        <f aca="false">IF($A37&lt;&gt;"Seçildi","",IF(OR($D37="",$F37="",$M37=""),"",IF(SUMPRODUCT(($A$7:$A$156="Seçildi")*($D$7:$D$156=$D37)*($F$7:$F$156=$F37)*(ROW($A$7:$A$156)&lt;&gt;ROW($A37))*($M$7:$M$156&lt;$N37)*($N$7:$N$156&gt;$M37))&gt;0,"⚠ Çakışma","OK")))</f>
        <v/>
      </c>
      <c r="R37" s="31" t="str">
        <f aca="false">IF($A37&lt;&gt;"Seçildi","",IF(OR($F37="",$H37="",$K37="",$L37="",$O37="⚠ Çakışma",$P37="⚠ Çakışma",$Q37="⚠ Çakışma"),"⚠ Kontrol Et","✓ Uygun"))</f>
        <v/>
      </c>
      <c r="S37" s="30" t="str">
        <f aca="false">IF(AND($A37="Seçildi",$F37&lt;&gt;"",$H37&lt;&gt;""),$F37*100+$M37+ROW()/100000,"")</f>
        <v/>
      </c>
      <c r="T37" s="30" t="str">
        <f aca="false">IF($S37="","",RANK($S37,$S$7:$S$156,1))</f>
        <v/>
      </c>
    </row>
    <row r="38" customFormat="false" ht="13.5" hidden="false" customHeight="true" outlineLevel="0" collapsed="false">
      <c r="A38" s="25" t="str">
        <f aca="false">'1-Ders Havuzu'!K34</f>
        <v>Seçilmedi</v>
      </c>
      <c r="B38" s="25" t="str">
        <f aca="false">IF($A38="Seçildi",IF('1-Ders Havuzu'!C34="","",'1-Ders Havuzu'!C34),"")</f>
        <v/>
      </c>
      <c r="C38" s="26" t="str">
        <f aca="false">IF($A38="Seçildi",IF('1-Ders Havuzu'!D34="","",'1-Ders Havuzu'!D34),"")</f>
        <v/>
      </c>
      <c r="D38" s="25" t="str">
        <f aca="false">IF($A38="Seçildi",IF('1-Ders Havuzu'!B34="","",'1-Ders Havuzu'!B34),"")</f>
        <v/>
      </c>
      <c r="E38" s="25" t="str">
        <f aca="false">IF($A38="Seçildi",IF('1-Ders Havuzu'!A34="","",'1-Ders Havuzu'!A34),"")</f>
        <v/>
      </c>
      <c r="F38" s="27"/>
      <c r="G38" s="25" t="str">
        <f aca="false">IF($A38&lt;&gt;"Seçildi","",IF($F38="","",CHOOSE(WEEKDAY($F38,2),"Pazartesi","Salı","Çarşamba","Perşembe","Cuma","Cumartesi","Pazar")))</f>
        <v/>
      </c>
      <c r="H38" s="28"/>
      <c r="I38" s="28"/>
      <c r="J38" s="25" t="str">
        <f aca="false">IF($N38="","",TEXT(INT($N38),"00")&amp;"."&amp;TEXT(ROUND(MOD($N38,1)*60,0),"00"))</f>
        <v/>
      </c>
      <c r="K38" s="28"/>
      <c r="L38" s="29"/>
      <c r="M38" s="30" t="str">
        <f aca="false">IF($H38="","",VALUE(LEFT($H38,2))+VALUE(RIGHT($H38,2))/60)</f>
        <v/>
      </c>
      <c r="N38" s="30" t="str">
        <f aca="false">IF(OR($M38="",$I38=""),"",$M38+$I38)</f>
        <v/>
      </c>
      <c r="O38" s="25" t="str">
        <f aca="false">IF($A38&lt;&gt;"Seçildi","",IF(OR($K38="",$F38="",$M38=""),"",IF(SUMPRODUCT(($A$7:$A$156="Seçildi")*($K$7:$K$156=$K38)*($F$7:$F$156=$F38)*(ROW($A$7:$A$156)&lt;&gt;ROW($A38))*($M$7:$M$156&lt;$N38)*($N$7:$N$156&gt;$M38))&gt;0,"⚠ Çakışma","OK")))</f>
        <v/>
      </c>
      <c r="P38" s="25" t="str">
        <f aca="false">IF($A38&lt;&gt;"Seçildi","",IF(OR($L38="",$F38="",$M38=""),"",IF(SUMPRODUCT(($A$7:$A$156="Seçildi")*($L$7:$L$156=$L38)*($F$7:$F$156=$F38)*(ROW($A$7:$A$156)&lt;&gt;ROW($A38))*($M$7:$M$156&lt;$N38)*($N$7:$N$156&gt;$M38))&gt;0,"⚠ Çakışma","OK")))</f>
        <v/>
      </c>
      <c r="Q38" s="25" t="str">
        <f aca="false">IF($A38&lt;&gt;"Seçildi","",IF(OR($D38="",$F38="",$M38=""),"",IF(SUMPRODUCT(($A$7:$A$156="Seçildi")*($D$7:$D$156=$D38)*($F$7:$F$156=$F38)*(ROW($A$7:$A$156)&lt;&gt;ROW($A38))*($M$7:$M$156&lt;$N38)*($N$7:$N$156&gt;$M38))&gt;0,"⚠ Çakışma","OK")))</f>
        <v/>
      </c>
      <c r="R38" s="31" t="str">
        <f aca="false">IF($A38&lt;&gt;"Seçildi","",IF(OR($F38="",$H38="",$K38="",$L38="",$O38="⚠ Çakışma",$P38="⚠ Çakışma",$Q38="⚠ Çakışma"),"⚠ Kontrol Et","✓ Uygun"))</f>
        <v/>
      </c>
      <c r="S38" s="30" t="str">
        <f aca="false">IF(AND($A38="Seçildi",$F38&lt;&gt;"",$H38&lt;&gt;""),$F38*100+$M38+ROW()/100000,"")</f>
        <v/>
      </c>
      <c r="T38" s="30" t="str">
        <f aca="false">IF($S38="","",RANK($S38,$S$7:$S$156,1))</f>
        <v/>
      </c>
    </row>
    <row r="39" customFormat="false" ht="13.5" hidden="false" customHeight="true" outlineLevel="0" collapsed="false">
      <c r="A39" s="25" t="str">
        <f aca="false">'1-Ders Havuzu'!K35</f>
        <v>Seçilmedi</v>
      </c>
      <c r="B39" s="25" t="str">
        <f aca="false">IF($A39="Seçildi",IF('1-Ders Havuzu'!C35="","",'1-Ders Havuzu'!C35),"")</f>
        <v/>
      </c>
      <c r="C39" s="26" t="str">
        <f aca="false">IF($A39="Seçildi",IF('1-Ders Havuzu'!D35="","",'1-Ders Havuzu'!D35),"")</f>
        <v/>
      </c>
      <c r="D39" s="25" t="str">
        <f aca="false">IF($A39="Seçildi",IF('1-Ders Havuzu'!B35="","",'1-Ders Havuzu'!B35),"")</f>
        <v/>
      </c>
      <c r="E39" s="25" t="str">
        <f aca="false">IF($A39="Seçildi",IF('1-Ders Havuzu'!A35="","",'1-Ders Havuzu'!A35),"")</f>
        <v/>
      </c>
      <c r="F39" s="27"/>
      <c r="G39" s="25" t="str">
        <f aca="false">IF($A39&lt;&gt;"Seçildi","",IF($F39="","",CHOOSE(WEEKDAY($F39,2),"Pazartesi","Salı","Çarşamba","Perşembe","Cuma","Cumartesi","Pazar")))</f>
        <v/>
      </c>
      <c r="H39" s="28"/>
      <c r="I39" s="28"/>
      <c r="J39" s="25" t="str">
        <f aca="false">IF($N39="","",TEXT(INT($N39),"00")&amp;"."&amp;TEXT(ROUND(MOD($N39,1)*60,0),"00"))</f>
        <v/>
      </c>
      <c r="K39" s="28"/>
      <c r="L39" s="29"/>
      <c r="M39" s="30" t="str">
        <f aca="false">IF($H39="","",VALUE(LEFT($H39,2))+VALUE(RIGHT($H39,2))/60)</f>
        <v/>
      </c>
      <c r="N39" s="30" t="str">
        <f aca="false">IF(OR($M39="",$I39=""),"",$M39+$I39)</f>
        <v/>
      </c>
      <c r="O39" s="25" t="str">
        <f aca="false">IF($A39&lt;&gt;"Seçildi","",IF(OR($K39="",$F39="",$M39=""),"",IF(SUMPRODUCT(($A$7:$A$156="Seçildi")*($K$7:$K$156=$K39)*($F$7:$F$156=$F39)*(ROW($A$7:$A$156)&lt;&gt;ROW($A39))*($M$7:$M$156&lt;$N39)*($N$7:$N$156&gt;$M39))&gt;0,"⚠ Çakışma","OK")))</f>
        <v/>
      </c>
      <c r="P39" s="25" t="str">
        <f aca="false">IF($A39&lt;&gt;"Seçildi","",IF(OR($L39="",$F39="",$M39=""),"",IF(SUMPRODUCT(($A$7:$A$156="Seçildi")*($L$7:$L$156=$L39)*($F$7:$F$156=$F39)*(ROW($A$7:$A$156)&lt;&gt;ROW($A39))*($M$7:$M$156&lt;$N39)*($N$7:$N$156&gt;$M39))&gt;0,"⚠ Çakışma","OK")))</f>
        <v/>
      </c>
      <c r="Q39" s="25" t="str">
        <f aca="false">IF($A39&lt;&gt;"Seçildi","",IF(OR($D39="",$F39="",$M39=""),"",IF(SUMPRODUCT(($A$7:$A$156="Seçildi")*($D$7:$D$156=$D39)*($F$7:$F$156=$F39)*(ROW($A$7:$A$156)&lt;&gt;ROW($A39))*($M$7:$M$156&lt;$N39)*($N$7:$N$156&gt;$M39))&gt;0,"⚠ Çakışma","OK")))</f>
        <v/>
      </c>
      <c r="R39" s="31" t="str">
        <f aca="false">IF($A39&lt;&gt;"Seçildi","",IF(OR($F39="",$H39="",$K39="",$L39="",$O39="⚠ Çakışma",$P39="⚠ Çakışma",$Q39="⚠ Çakışma"),"⚠ Kontrol Et","✓ Uygun"))</f>
        <v/>
      </c>
      <c r="S39" s="30" t="str">
        <f aca="false">IF(AND($A39="Seçildi",$F39&lt;&gt;"",$H39&lt;&gt;""),$F39*100+$M39+ROW()/100000,"")</f>
        <v/>
      </c>
      <c r="T39" s="30" t="str">
        <f aca="false">IF($S39="","",RANK($S39,$S$7:$S$156,1))</f>
        <v/>
      </c>
    </row>
    <row r="40" customFormat="false" ht="13.5" hidden="false" customHeight="true" outlineLevel="0" collapsed="false">
      <c r="A40" s="25" t="str">
        <f aca="false">'1-Ders Havuzu'!K36</f>
        <v>Seçilmedi</v>
      </c>
      <c r="B40" s="25" t="str">
        <f aca="false">IF($A40="Seçildi",IF('1-Ders Havuzu'!C36="","",'1-Ders Havuzu'!C36),"")</f>
        <v/>
      </c>
      <c r="C40" s="26" t="str">
        <f aca="false">IF($A40="Seçildi",IF('1-Ders Havuzu'!D36="","",'1-Ders Havuzu'!D36),"")</f>
        <v/>
      </c>
      <c r="D40" s="25" t="str">
        <f aca="false">IF($A40="Seçildi",IF('1-Ders Havuzu'!B36="","",'1-Ders Havuzu'!B36),"")</f>
        <v/>
      </c>
      <c r="E40" s="25" t="str">
        <f aca="false">IF($A40="Seçildi",IF('1-Ders Havuzu'!A36="","",'1-Ders Havuzu'!A36),"")</f>
        <v/>
      </c>
      <c r="F40" s="27"/>
      <c r="G40" s="25" t="str">
        <f aca="false">IF($A40&lt;&gt;"Seçildi","",IF($F40="","",CHOOSE(WEEKDAY($F40,2),"Pazartesi","Salı","Çarşamba","Perşembe","Cuma","Cumartesi","Pazar")))</f>
        <v/>
      </c>
      <c r="H40" s="28"/>
      <c r="I40" s="28"/>
      <c r="J40" s="25" t="str">
        <f aca="false">IF($N40="","",TEXT(INT($N40),"00")&amp;"."&amp;TEXT(ROUND(MOD($N40,1)*60,0),"00"))</f>
        <v/>
      </c>
      <c r="K40" s="28"/>
      <c r="L40" s="29"/>
      <c r="M40" s="30" t="str">
        <f aca="false">IF($H40="","",VALUE(LEFT($H40,2))+VALUE(RIGHT($H40,2))/60)</f>
        <v/>
      </c>
      <c r="N40" s="30" t="str">
        <f aca="false">IF(OR($M40="",$I40=""),"",$M40+$I40)</f>
        <v/>
      </c>
      <c r="O40" s="25" t="str">
        <f aca="false">IF($A40&lt;&gt;"Seçildi","",IF(OR($K40="",$F40="",$M40=""),"",IF(SUMPRODUCT(($A$7:$A$156="Seçildi")*($K$7:$K$156=$K40)*($F$7:$F$156=$F40)*(ROW($A$7:$A$156)&lt;&gt;ROW($A40))*($M$7:$M$156&lt;$N40)*($N$7:$N$156&gt;$M40))&gt;0,"⚠ Çakışma","OK")))</f>
        <v/>
      </c>
      <c r="P40" s="25" t="str">
        <f aca="false">IF($A40&lt;&gt;"Seçildi","",IF(OR($L40="",$F40="",$M40=""),"",IF(SUMPRODUCT(($A$7:$A$156="Seçildi")*($L$7:$L$156=$L40)*($F$7:$F$156=$F40)*(ROW($A$7:$A$156)&lt;&gt;ROW($A40))*($M$7:$M$156&lt;$N40)*($N$7:$N$156&gt;$M40))&gt;0,"⚠ Çakışma","OK")))</f>
        <v/>
      </c>
      <c r="Q40" s="25" t="str">
        <f aca="false">IF($A40&lt;&gt;"Seçildi","",IF(OR($D40="",$F40="",$M40=""),"",IF(SUMPRODUCT(($A$7:$A$156="Seçildi")*($D$7:$D$156=$D40)*($F$7:$F$156=$F40)*(ROW($A$7:$A$156)&lt;&gt;ROW($A40))*($M$7:$M$156&lt;$N40)*($N$7:$N$156&gt;$M40))&gt;0,"⚠ Çakışma","OK")))</f>
        <v/>
      </c>
      <c r="R40" s="31" t="str">
        <f aca="false">IF($A40&lt;&gt;"Seçildi","",IF(OR($F40="",$H40="",$K40="",$L40="",$O40="⚠ Çakışma",$P40="⚠ Çakışma",$Q40="⚠ Çakışma"),"⚠ Kontrol Et","✓ Uygun"))</f>
        <v/>
      </c>
      <c r="S40" s="30" t="str">
        <f aca="false">IF(AND($A40="Seçildi",$F40&lt;&gt;"",$H40&lt;&gt;""),$F40*100+$M40+ROW()/100000,"")</f>
        <v/>
      </c>
      <c r="T40" s="30" t="str">
        <f aca="false">IF($S40="","",RANK($S40,$S$7:$S$156,1))</f>
        <v/>
      </c>
    </row>
    <row r="41" customFormat="false" ht="13.5" hidden="false" customHeight="true" outlineLevel="0" collapsed="false">
      <c r="A41" s="25" t="str">
        <f aca="false">'1-Ders Havuzu'!K37</f>
        <v>Seçilmedi</v>
      </c>
      <c r="B41" s="25" t="str">
        <f aca="false">IF($A41="Seçildi",IF('1-Ders Havuzu'!C37="","",'1-Ders Havuzu'!C37),"")</f>
        <v/>
      </c>
      <c r="C41" s="26" t="str">
        <f aca="false">IF($A41="Seçildi",IF('1-Ders Havuzu'!D37="","",'1-Ders Havuzu'!D37),"")</f>
        <v/>
      </c>
      <c r="D41" s="25" t="str">
        <f aca="false">IF($A41="Seçildi",IF('1-Ders Havuzu'!B37="","",'1-Ders Havuzu'!B37),"")</f>
        <v/>
      </c>
      <c r="E41" s="25" t="str">
        <f aca="false">IF($A41="Seçildi",IF('1-Ders Havuzu'!A37="","",'1-Ders Havuzu'!A37),"")</f>
        <v/>
      </c>
      <c r="F41" s="27"/>
      <c r="G41" s="25" t="str">
        <f aca="false">IF($A41&lt;&gt;"Seçildi","",IF($F41="","",CHOOSE(WEEKDAY($F41,2),"Pazartesi","Salı","Çarşamba","Perşembe","Cuma","Cumartesi","Pazar")))</f>
        <v/>
      </c>
      <c r="H41" s="28"/>
      <c r="I41" s="28"/>
      <c r="J41" s="25" t="str">
        <f aca="false">IF($N41="","",TEXT(INT($N41),"00")&amp;"."&amp;TEXT(ROUND(MOD($N41,1)*60,0),"00"))</f>
        <v/>
      </c>
      <c r="K41" s="28"/>
      <c r="L41" s="29"/>
      <c r="M41" s="30" t="str">
        <f aca="false">IF($H41="","",VALUE(LEFT($H41,2))+VALUE(RIGHT($H41,2))/60)</f>
        <v/>
      </c>
      <c r="N41" s="30" t="str">
        <f aca="false">IF(OR($M41="",$I41=""),"",$M41+$I41)</f>
        <v/>
      </c>
      <c r="O41" s="25" t="str">
        <f aca="false">IF($A41&lt;&gt;"Seçildi","",IF(OR($K41="",$F41="",$M41=""),"",IF(SUMPRODUCT(($A$7:$A$156="Seçildi")*($K$7:$K$156=$K41)*($F$7:$F$156=$F41)*(ROW($A$7:$A$156)&lt;&gt;ROW($A41))*($M$7:$M$156&lt;$N41)*($N$7:$N$156&gt;$M41))&gt;0,"⚠ Çakışma","OK")))</f>
        <v/>
      </c>
      <c r="P41" s="25" t="str">
        <f aca="false">IF($A41&lt;&gt;"Seçildi","",IF(OR($L41="",$F41="",$M41=""),"",IF(SUMPRODUCT(($A$7:$A$156="Seçildi")*($L$7:$L$156=$L41)*($F$7:$F$156=$F41)*(ROW($A$7:$A$156)&lt;&gt;ROW($A41))*($M$7:$M$156&lt;$N41)*($N$7:$N$156&gt;$M41))&gt;0,"⚠ Çakışma","OK")))</f>
        <v/>
      </c>
      <c r="Q41" s="25" t="str">
        <f aca="false">IF($A41&lt;&gt;"Seçildi","",IF(OR($D41="",$F41="",$M41=""),"",IF(SUMPRODUCT(($A$7:$A$156="Seçildi")*($D$7:$D$156=$D41)*($F$7:$F$156=$F41)*(ROW($A$7:$A$156)&lt;&gt;ROW($A41))*($M$7:$M$156&lt;$N41)*($N$7:$N$156&gt;$M41))&gt;0,"⚠ Çakışma","OK")))</f>
        <v/>
      </c>
      <c r="R41" s="31" t="str">
        <f aca="false">IF($A41&lt;&gt;"Seçildi","",IF(OR($F41="",$H41="",$K41="",$L41="",$O41="⚠ Çakışma",$P41="⚠ Çakışma",$Q41="⚠ Çakışma"),"⚠ Kontrol Et","✓ Uygun"))</f>
        <v/>
      </c>
      <c r="S41" s="30" t="str">
        <f aca="false">IF(AND($A41="Seçildi",$F41&lt;&gt;"",$H41&lt;&gt;""),$F41*100+$M41+ROW()/100000,"")</f>
        <v/>
      </c>
      <c r="T41" s="30" t="str">
        <f aca="false">IF($S41="","",RANK($S41,$S$7:$S$156,1))</f>
        <v/>
      </c>
    </row>
    <row r="42" customFormat="false" ht="13.5" hidden="false" customHeight="true" outlineLevel="0" collapsed="false">
      <c r="A42" s="25" t="str">
        <f aca="false">'1-Ders Havuzu'!K38</f>
        <v>Seçilmedi</v>
      </c>
      <c r="B42" s="25" t="str">
        <f aca="false">IF($A42="Seçildi",IF('1-Ders Havuzu'!C38="","",'1-Ders Havuzu'!C38),"")</f>
        <v/>
      </c>
      <c r="C42" s="26" t="str">
        <f aca="false">IF($A42="Seçildi",IF('1-Ders Havuzu'!D38="","",'1-Ders Havuzu'!D38),"")</f>
        <v/>
      </c>
      <c r="D42" s="25" t="str">
        <f aca="false">IF($A42="Seçildi",IF('1-Ders Havuzu'!B38="","",'1-Ders Havuzu'!B38),"")</f>
        <v/>
      </c>
      <c r="E42" s="25" t="str">
        <f aca="false">IF($A42="Seçildi",IF('1-Ders Havuzu'!A38="","",'1-Ders Havuzu'!A38),"")</f>
        <v/>
      </c>
      <c r="F42" s="27"/>
      <c r="G42" s="25" t="str">
        <f aca="false">IF($A42&lt;&gt;"Seçildi","",IF($F42="","",CHOOSE(WEEKDAY($F42,2),"Pazartesi","Salı","Çarşamba","Perşembe","Cuma","Cumartesi","Pazar")))</f>
        <v/>
      </c>
      <c r="H42" s="28"/>
      <c r="I42" s="28"/>
      <c r="J42" s="25" t="str">
        <f aca="false">IF($N42="","",TEXT(INT($N42),"00")&amp;"."&amp;TEXT(ROUND(MOD($N42,1)*60,0),"00"))</f>
        <v/>
      </c>
      <c r="K42" s="28"/>
      <c r="L42" s="29"/>
      <c r="M42" s="30" t="str">
        <f aca="false">IF($H42="","",VALUE(LEFT($H42,2))+VALUE(RIGHT($H42,2))/60)</f>
        <v/>
      </c>
      <c r="N42" s="30" t="str">
        <f aca="false">IF(OR($M42="",$I42=""),"",$M42+$I42)</f>
        <v/>
      </c>
      <c r="O42" s="25" t="str">
        <f aca="false">IF($A42&lt;&gt;"Seçildi","",IF(OR($K42="",$F42="",$M42=""),"",IF(SUMPRODUCT(($A$7:$A$156="Seçildi")*($K$7:$K$156=$K42)*($F$7:$F$156=$F42)*(ROW($A$7:$A$156)&lt;&gt;ROW($A42))*($M$7:$M$156&lt;$N42)*($N$7:$N$156&gt;$M42))&gt;0,"⚠ Çakışma","OK")))</f>
        <v/>
      </c>
      <c r="P42" s="25" t="str">
        <f aca="false">IF($A42&lt;&gt;"Seçildi","",IF(OR($L42="",$F42="",$M42=""),"",IF(SUMPRODUCT(($A$7:$A$156="Seçildi")*($L$7:$L$156=$L42)*($F$7:$F$156=$F42)*(ROW($A$7:$A$156)&lt;&gt;ROW($A42))*($M$7:$M$156&lt;$N42)*($N$7:$N$156&gt;$M42))&gt;0,"⚠ Çakışma","OK")))</f>
        <v/>
      </c>
      <c r="Q42" s="25" t="str">
        <f aca="false">IF($A42&lt;&gt;"Seçildi","",IF(OR($D42="",$F42="",$M42=""),"",IF(SUMPRODUCT(($A$7:$A$156="Seçildi")*($D$7:$D$156=$D42)*($F$7:$F$156=$F42)*(ROW($A$7:$A$156)&lt;&gt;ROW($A42))*($M$7:$M$156&lt;$N42)*($N$7:$N$156&gt;$M42))&gt;0,"⚠ Çakışma","OK")))</f>
        <v/>
      </c>
      <c r="R42" s="31" t="str">
        <f aca="false">IF($A42&lt;&gt;"Seçildi","",IF(OR($F42="",$H42="",$K42="",$L42="",$O42="⚠ Çakışma",$P42="⚠ Çakışma",$Q42="⚠ Çakışma"),"⚠ Kontrol Et","✓ Uygun"))</f>
        <v/>
      </c>
      <c r="S42" s="30" t="str">
        <f aca="false">IF(AND($A42="Seçildi",$F42&lt;&gt;"",$H42&lt;&gt;""),$F42*100+$M42+ROW()/100000,"")</f>
        <v/>
      </c>
      <c r="T42" s="30" t="str">
        <f aca="false">IF($S42="","",RANK($S42,$S$7:$S$156,1))</f>
        <v/>
      </c>
    </row>
    <row r="43" customFormat="false" ht="13.5" hidden="false" customHeight="true" outlineLevel="0" collapsed="false">
      <c r="A43" s="25" t="str">
        <f aca="false">'1-Ders Havuzu'!K39</f>
        <v>Seçilmedi</v>
      </c>
      <c r="B43" s="25" t="str">
        <f aca="false">IF($A43="Seçildi",IF('1-Ders Havuzu'!C39="","",'1-Ders Havuzu'!C39),"")</f>
        <v/>
      </c>
      <c r="C43" s="26" t="str">
        <f aca="false">IF($A43="Seçildi",IF('1-Ders Havuzu'!D39="","",'1-Ders Havuzu'!D39),"")</f>
        <v/>
      </c>
      <c r="D43" s="25" t="str">
        <f aca="false">IF($A43="Seçildi",IF('1-Ders Havuzu'!B39="","",'1-Ders Havuzu'!B39),"")</f>
        <v/>
      </c>
      <c r="E43" s="25" t="str">
        <f aca="false">IF($A43="Seçildi",IF('1-Ders Havuzu'!A39="","",'1-Ders Havuzu'!A39),"")</f>
        <v/>
      </c>
      <c r="F43" s="27"/>
      <c r="G43" s="25" t="str">
        <f aca="false">IF($A43&lt;&gt;"Seçildi","",IF($F43="","",CHOOSE(WEEKDAY($F43,2),"Pazartesi","Salı","Çarşamba","Perşembe","Cuma","Cumartesi","Pazar")))</f>
        <v/>
      </c>
      <c r="H43" s="28"/>
      <c r="I43" s="28"/>
      <c r="J43" s="25" t="str">
        <f aca="false">IF($N43="","",TEXT(INT($N43),"00")&amp;"."&amp;TEXT(ROUND(MOD($N43,1)*60,0),"00"))</f>
        <v/>
      </c>
      <c r="K43" s="28"/>
      <c r="L43" s="29"/>
      <c r="M43" s="30" t="str">
        <f aca="false">IF($H43="","",VALUE(LEFT($H43,2))+VALUE(RIGHT($H43,2))/60)</f>
        <v/>
      </c>
      <c r="N43" s="30" t="str">
        <f aca="false">IF(OR($M43="",$I43=""),"",$M43+$I43)</f>
        <v/>
      </c>
      <c r="O43" s="25" t="str">
        <f aca="false">IF($A43&lt;&gt;"Seçildi","",IF(OR($K43="",$F43="",$M43=""),"",IF(SUMPRODUCT(($A$7:$A$156="Seçildi")*($K$7:$K$156=$K43)*($F$7:$F$156=$F43)*(ROW($A$7:$A$156)&lt;&gt;ROW($A43))*($M$7:$M$156&lt;$N43)*($N$7:$N$156&gt;$M43))&gt;0,"⚠ Çakışma","OK")))</f>
        <v/>
      </c>
      <c r="P43" s="25" t="str">
        <f aca="false">IF($A43&lt;&gt;"Seçildi","",IF(OR($L43="",$F43="",$M43=""),"",IF(SUMPRODUCT(($A$7:$A$156="Seçildi")*($L$7:$L$156=$L43)*($F$7:$F$156=$F43)*(ROW($A$7:$A$156)&lt;&gt;ROW($A43))*($M$7:$M$156&lt;$N43)*($N$7:$N$156&gt;$M43))&gt;0,"⚠ Çakışma","OK")))</f>
        <v/>
      </c>
      <c r="Q43" s="25" t="str">
        <f aca="false">IF($A43&lt;&gt;"Seçildi","",IF(OR($D43="",$F43="",$M43=""),"",IF(SUMPRODUCT(($A$7:$A$156="Seçildi")*($D$7:$D$156=$D43)*($F$7:$F$156=$F43)*(ROW($A$7:$A$156)&lt;&gt;ROW($A43))*($M$7:$M$156&lt;$N43)*($N$7:$N$156&gt;$M43))&gt;0,"⚠ Çakışma","OK")))</f>
        <v/>
      </c>
      <c r="R43" s="31" t="str">
        <f aca="false">IF($A43&lt;&gt;"Seçildi","",IF(OR($F43="",$H43="",$K43="",$L43="",$O43="⚠ Çakışma",$P43="⚠ Çakışma",$Q43="⚠ Çakışma"),"⚠ Kontrol Et","✓ Uygun"))</f>
        <v/>
      </c>
      <c r="S43" s="30" t="str">
        <f aca="false">IF(AND($A43="Seçildi",$F43&lt;&gt;"",$H43&lt;&gt;""),$F43*100+$M43+ROW()/100000,"")</f>
        <v/>
      </c>
      <c r="T43" s="30" t="str">
        <f aca="false">IF($S43="","",RANK($S43,$S$7:$S$156,1))</f>
        <v/>
      </c>
    </row>
    <row r="44" customFormat="false" ht="13.5" hidden="false" customHeight="true" outlineLevel="0" collapsed="false">
      <c r="A44" s="25" t="str">
        <f aca="false">'1-Ders Havuzu'!K40</f>
        <v>Seçilmedi</v>
      </c>
      <c r="B44" s="25" t="str">
        <f aca="false">IF($A44="Seçildi",IF('1-Ders Havuzu'!C40="","",'1-Ders Havuzu'!C40),"")</f>
        <v/>
      </c>
      <c r="C44" s="26" t="str">
        <f aca="false">IF($A44="Seçildi",IF('1-Ders Havuzu'!D40="","",'1-Ders Havuzu'!D40),"")</f>
        <v/>
      </c>
      <c r="D44" s="25" t="str">
        <f aca="false">IF($A44="Seçildi",IF('1-Ders Havuzu'!B40="","",'1-Ders Havuzu'!B40),"")</f>
        <v/>
      </c>
      <c r="E44" s="25" t="str">
        <f aca="false">IF($A44="Seçildi",IF('1-Ders Havuzu'!A40="","",'1-Ders Havuzu'!A40),"")</f>
        <v/>
      </c>
      <c r="F44" s="27"/>
      <c r="G44" s="25" t="str">
        <f aca="false">IF($A44&lt;&gt;"Seçildi","",IF($F44="","",CHOOSE(WEEKDAY($F44,2),"Pazartesi","Salı","Çarşamba","Perşembe","Cuma","Cumartesi","Pazar")))</f>
        <v/>
      </c>
      <c r="H44" s="28"/>
      <c r="I44" s="28"/>
      <c r="J44" s="25" t="str">
        <f aca="false">IF($N44="","",TEXT(INT($N44),"00")&amp;"."&amp;TEXT(ROUND(MOD($N44,1)*60,0),"00"))</f>
        <v/>
      </c>
      <c r="K44" s="28"/>
      <c r="L44" s="29"/>
      <c r="M44" s="30" t="str">
        <f aca="false">IF($H44="","",VALUE(LEFT($H44,2))+VALUE(RIGHT($H44,2))/60)</f>
        <v/>
      </c>
      <c r="N44" s="30" t="str">
        <f aca="false">IF(OR($M44="",$I44=""),"",$M44+$I44)</f>
        <v/>
      </c>
      <c r="O44" s="25" t="str">
        <f aca="false">IF($A44&lt;&gt;"Seçildi","",IF(OR($K44="",$F44="",$M44=""),"",IF(SUMPRODUCT(($A$7:$A$156="Seçildi")*($K$7:$K$156=$K44)*($F$7:$F$156=$F44)*(ROW($A$7:$A$156)&lt;&gt;ROW($A44))*($M$7:$M$156&lt;$N44)*($N$7:$N$156&gt;$M44))&gt;0,"⚠ Çakışma","OK")))</f>
        <v/>
      </c>
      <c r="P44" s="25" t="str">
        <f aca="false">IF($A44&lt;&gt;"Seçildi","",IF(OR($L44="",$F44="",$M44=""),"",IF(SUMPRODUCT(($A$7:$A$156="Seçildi")*($L$7:$L$156=$L44)*($F$7:$F$156=$F44)*(ROW($A$7:$A$156)&lt;&gt;ROW($A44))*($M$7:$M$156&lt;$N44)*($N$7:$N$156&gt;$M44))&gt;0,"⚠ Çakışma","OK")))</f>
        <v/>
      </c>
      <c r="Q44" s="25" t="str">
        <f aca="false">IF($A44&lt;&gt;"Seçildi","",IF(OR($D44="",$F44="",$M44=""),"",IF(SUMPRODUCT(($A$7:$A$156="Seçildi")*($D$7:$D$156=$D44)*($F$7:$F$156=$F44)*(ROW($A$7:$A$156)&lt;&gt;ROW($A44))*($M$7:$M$156&lt;$N44)*($N$7:$N$156&gt;$M44))&gt;0,"⚠ Çakışma","OK")))</f>
        <v/>
      </c>
      <c r="R44" s="31" t="str">
        <f aca="false">IF($A44&lt;&gt;"Seçildi","",IF(OR($F44="",$H44="",$K44="",$L44="",$O44="⚠ Çakışma",$P44="⚠ Çakışma",$Q44="⚠ Çakışma"),"⚠ Kontrol Et","✓ Uygun"))</f>
        <v/>
      </c>
      <c r="S44" s="30" t="str">
        <f aca="false">IF(AND($A44="Seçildi",$F44&lt;&gt;"",$H44&lt;&gt;""),$F44*100+$M44+ROW()/100000,"")</f>
        <v/>
      </c>
      <c r="T44" s="30" t="str">
        <f aca="false">IF($S44="","",RANK($S44,$S$7:$S$156,1))</f>
        <v/>
      </c>
    </row>
    <row r="45" customFormat="false" ht="13.5" hidden="false" customHeight="true" outlineLevel="0" collapsed="false">
      <c r="A45" s="25" t="str">
        <f aca="false">'1-Ders Havuzu'!K41</f>
        <v>Seçilmedi</v>
      </c>
      <c r="B45" s="25" t="str">
        <f aca="false">IF($A45="Seçildi",IF('1-Ders Havuzu'!C41="","",'1-Ders Havuzu'!C41),"")</f>
        <v/>
      </c>
      <c r="C45" s="26" t="str">
        <f aca="false">IF($A45="Seçildi",IF('1-Ders Havuzu'!D41="","",'1-Ders Havuzu'!D41),"")</f>
        <v/>
      </c>
      <c r="D45" s="25" t="str">
        <f aca="false">IF($A45="Seçildi",IF('1-Ders Havuzu'!B41="","",'1-Ders Havuzu'!B41),"")</f>
        <v/>
      </c>
      <c r="E45" s="25" t="str">
        <f aca="false">IF($A45="Seçildi",IF('1-Ders Havuzu'!A41="","",'1-Ders Havuzu'!A41),"")</f>
        <v/>
      </c>
      <c r="F45" s="27"/>
      <c r="G45" s="25" t="str">
        <f aca="false">IF($A45&lt;&gt;"Seçildi","",IF($F45="","",CHOOSE(WEEKDAY($F45,2),"Pazartesi","Salı","Çarşamba","Perşembe","Cuma","Cumartesi","Pazar")))</f>
        <v/>
      </c>
      <c r="H45" s="28"/>
      <c r="I45" s="28"/>
      <c r="J45" s="25" t="str">
        <f aca="false">IF($N45="","",TEXT(INT($N45),"00")&amp;"."&amp;TEXT(ROUND(MOD($N45,1)*60,0),"00"))</f>
        <v/>
      </c>
      <c r="K45" s="28"/>
      <c r="L45" s="29"/>
      <c r="M45" s="30" t="str">
        <f aca="false">IF($H45="","",VALUE(LEFT($H45,2))+VALUE(RIGHT($H45,2))/60)</f>
        <v/>
      </c>
      <c r="N45" s="30" t="str">
        <f aca="false">IF(OR($M45="",$I45=""),"",$M45+$I45)</f>
        <v/>
      </c>
      <c r="O45" s="25" t="str">
        <f aca="false">IF($A45&lt;&gt;"Seçildi","",IF(OR($K45="",$F45="",$M45=""),"",IF(SUMPRODUCT(($A$7:$A$156="Seçildi")*($K$7:$K$156=$K45)*($F$7:$F$156=$F45)*(ROW($A$7:$A$156)&lt;&gt;ROW($A45))*($M$7:$M$156&lt;$N45)*($N$7:$N$156&gt;$M45))&gt;0,"⚠ Çakışma","OK")))</f>
        <v/>
      </c>
      <c r="P45" s="25" t="str">
        <f aca="false">IF($A45&lt;&gt;"Seçildi","",IF(OR($L45="",$F45="",$M45=""),"",IF(SUMPRODUCT(($A$7:$A$156="Seçildi")*($L$7:$L$156=$L45)*($F$7:$F$156=$F45)*(ROW($A$7:$A$156)&lt;&gt;ROW($A45))*($M$7:$M$156&lt;$N45)*($N$7:$N$156&gt;$M45))&gt;0,"⚠ Çakışma","OK")))</f>
        <v/>
      </c>
      <c r="Q45" s="25" t="str">
        <f aca="false">IF($A45&lt;&gt;"Seçildi","",IF(OR($D45="",$F45="",$M45=""),"",IF(SUMPRODUCT(($A$7:$A$156="Seçildi")*($D$7:$D$156=$D45)*($F$7:$F$156=$F45)*(ROW($A$7:$A$156)&lt;&gt;ROW($A45))*($M$7:$M$156&lt;$N45)*($N$7:$N$156&gt;$M45))&gt;0,"⚠ Çakışma","OK")))</f>
        <v/>
      </c>
      <c r="R45" s="31" t="str">
        <f aca="false">IF($A45&lt;&gt;"Seçildi","",IF(OR($F45="",$H45="",$K45="",$L45="",$O45="⚠ Çakışma",$P45="⚠ Çakışma",$Q45="⚠ Çakışma"),"⚠ Kontrol Et","✓ Uygun"))</f>
        <v/>
      </c>
      <c r="S45" s="30" t="str">
        <f aca="false">IF(AND($A45="Seçildi",$F45&lt;&gt;"",$H45&lt;&gt;""),$F45*100+$M45+ROW()/100000,"")</f>
        <v/>
      </c>
      <c r="T45" s="30" t="str">
        <f aca="false">IF($S45="","",RANK($S45,$S$7:$S$156,1))</f>
        <v/>
      </c>
    </row>
    <row r="46" customFormat="false" ht="13.5" hidden="false" customHeight="true" outlineLevel="0" collapsed="false">
      <c r="A46" s="25" t="str">
        <f aca="false">'1-Ders Havuzu'!K42</f>
        <v>Seçilmedi</v>
      </c>
      <c r="B46" s="25" t="str">
        <f aca="false">IF($A46="Seçildi",IF('1-Ders Havuzu'!C42="","",'1-Ders Havuzu'!C42),"")</f>
        <v/>
      </c>
      <c r="C46" s="26" t="str">
        <f aca="false">IF($A46="Seçildi",IF('1-Ders Havuzu'!D42="","",'1-Ders Havuzu'!D42),"")</f>
        <v/>
      </c>
      <c r="D46" s="25" t="str">
        <f aca="false">IF($A46="Seçildi",IF('1-Ders Havuzu'!B42="","",'1-Ders Havuzu'!B42),"")</f>
        <v/>
      </c>
      <c r="E46" s="25" t="str">
        <f aca="false">IF($A46="Seçildi",IF('1-Ders Havuzu'!A42="","",'1-Ders Havuzu'!A42),"")</f>
        <v/>
      </c>
      <c r="F46" s="27"/>
      <c r="G46" s="25" t="str">
        <f aca="false">IF($A46&lt;&gt;"Seçildi","",IF($F46="","",CHOOSE(WEEKDAY($F46,2),"Pazartesi","Salı","Çarşamba","Perşembe","Cuma","Cumartesi","Pazar")))</f>
        <v/>
      </c>
      <c r="H46" s="28"/>
      <c r="I46" s="28"/>
      <c r="J46" s="25" t="str">
        <f aca="false">IF($N46="","",TEXT(INT($N46),"00")&amp;"."&amp;TEXT(ROUND(MOD($N46,1)*60,0),"00"))</f>
        <v/>
      </c>
      <c r="K46" s="28"/>
      <c r="L46" s="29"/>
      <c r="M46" s="30" t="str">
        <f aca="false">IF($H46="","",VALUE(LEFT($H46,2))+VALUE(RIGHT($H46,2))/60)</f>
        <v/>
      </c>
      <c r="N46" s="30" t="str">
        <f aca="false">IF(OR($M46="",$I46=""),"",$M46+$I46)</f>
        <v/>
      </c>
      <c r="O46" s="25" t="str">
        <f aca="false">IF($A46&lt;&gt;"Seçildi","",IF(OR($K46="",$F46="",$M46=""),"",IF(SUMPRODUCT(($A$7:$A$156="Seçildi")*($K$7:$K$156=$K46)*($F$7:$F$156=$F46)*(ROW($A$7:$A$156)&lt;&gt;ROW($A46))*($M$7:$M$156&lt;$N46)*($N$7:$N$156&gt;$M46))&gt;0,"⚠ Çakışma","OK")))</f>
        <v/>
      </c>
      <c r="P46" s="25" t="str">
        <f aca="false">IF($A46&lt;&gt;"Seçildi","",IF(OR($L46="",$F46="",$M46=""),"",IF(SUMPRODUCT(($A$7:$A$156="Seçildi")*($L$7:$L$156=$L46)*($F$7:$F$156=$F46)*(ROW($A$7:$A$156)&lt;&gt;ROW($A46))*($M$7:$M$156&lt;$N46)*($N$7:$N$156&gt;$M46))&gt;0,"⚠ Çakışma","OK")))</f>
        <v/>
      </c>
      <c r="Q46" s="25" t="str">
        <f aca="false">IF($A46&lt;&gt;"Seçildi","",IF(OR($D46="",$F46="",$M46=""),"",IF(SUMPRODUCT(($A$7:$A$156="Seçildi")*($D$7:$D$156=$D46)*($F$7:$F$156=$F46)*(ROW($A$7:$A$156)&lt;&gt;ROW($A46))*($M$7:$M$156&lt;$N46)*($N$7:$N$156&gt;$M46))&gt;0,"⚠ Çakışma","OK")))</f>
        <v/>
      </c>
      <c r="R46" s="31" t="str">
        <f aca="false">IF($A46&lt;&gt;"Seçildi","",IF(OR($F46="",$H46="",$K46="",$L46="",$O46="⚠ Çakışma",$P46="⚠ Çakışma",$Q46="⚠ Çakışma"),"⚠ Kontrol Et","✓ Uygun"))</f>
        <v/>
      </c>
      <c r="S46" s="30" t="str">
        <f aca="false">IF(AND($A46="Seçildi",$F46&lt;&gt;"",$H46&lt;&gt;""),$F46*100+$M46+ROW()/100000,"")</f>
        <v/>
      </c>
      <c r="T46" s="30" t="str">
        <f aca="false">IF($S46="","",RANK($S46,$S$7:$S$156,1))</f>
        <v/>
      </c>
    </row>
    <row r="47" customFormat="false" ht="13.5" hidden="false" customHeight="true" outlineLevel="0" collapsed="false">
      <c r="A47" s="25" t="str">
        <f aca="false">'1-Ders Havuzu'!K43</f>
        <v>Seçilmedi</v>
      </c>
      <c r="B47" s="25" t="str">
        <f aca="false">IF($A47="Seçildi",IF('1-Ders Havuzu'!C43="","",'1-Ders Havuzu'!C43),"")</f>
        <v/>
      </c>
      <c r="C47" s="26" t="str">
        <f aca="false">IF($A47="Seçildi",IF('1-Ders Havuzu'!D43="","",'1-Ders Havuzu'!D43),"")</f>
        <v/>
      </c>
      <c r="D47" s="25" t="str">
        <f aca="false">IF($A47="Seçildi",IF('1-Ders Havuzu'!B43="","",'1-Ders Havuzu'!B43),"")</f>
        <v/>
      </c>
      <c r="E47" s="25" t="str">
        <f aca="false">IF($A47="Seçildi",IF('1-Ders Havuzu'!A43="","",'1-Ders Havuzu'!A43),"")</f>
        <v/>
      </c>
      <c r="F47" s="27"/>
      <c r="G47" s="25" t="str">
        <f aca="false">IF($A47&lt;&gt;"Seçildi","",IF($F47="","",CHOOSE(WEEKDAY($F47,2),"Pazartesi","Salı","Çarşamba","Perşembe","Cuma","Cumartesi","Pazar")))</f>
        <v/>
      </c>
      <c r="H47" s="28"/>
      <c r="I47" s="28"/>
      <c r="J47" s="25" t="str">
        <f aca="false">IF($N47="","",TEXT(INT($N47),"00")&amp;"."&amp;TEXT(ROUND(MOD($N47,1)*60,0),"00"))</f>
        <v/>
      </c>
      <c r="K47" s="28"/>
      <c r="L47" s="29"/>
      <c r="M47" s="30" t="str">
        <f aca="false">IF($H47="","",VALUE(LEFT($H47,2))+VALUE(RIGHT($H47,2))/60)</f>
        <v/>
      </c>
      <c r="N47" s="30" t="str">
        <f aca="false">IF(OR($M47="",$I47=""),"",$M47+$I47)</f>
        <v/>
      </c>
      <c r="O47" s="25" t="str">
        <f aca="false">IF($A47&lt;&gt;"Seçildi","",IF(OR($K47="",$F47="",$M47=""),"",IF(SUMPRODUCT(($A$7:$A$156="Seçildi")*($K$7:$K$156=$K47)*($F$7:$F$156=$F47)*(ROW($A$7:$A$156)&lt;&gt;ROW($A47))*($M$7:$M$156&lt;$N47)*($N$7:$N$156&gt;$M47))&gt;0,"⚠ Çakışma","OK")))</f>
        <v/>
      </c>
      <c r="P47" s="25" t="str">
        <f aca="false">IF($A47&lt;&gt;"Seçildi","",IF(OR($L47="",$F47="",$M47=""),"",IF(SUMPRODUCT(($A$7:$A$156="Seçildi")*($L$7:$L$156=$L47)*($F$7:$F$156=$F47)*(ROW($A$7:$A$156)&lt;&gt;ROW($A47))*($M$7:$M$156&lt;$N47)*($N$7:$N$156&gt;$M47))&gt;0,"⚠ Çakışma","OK")))</f>
        <v/>
      </c>
      <c r="Q47" s="25" t="str">
        <f aca="false">IF($A47&lt;&gt;"Seçildi","",IF(OR($D47="",$F47="",$M47=""),"",IF(SUMPRODUCT(($A$7:$A$156="Seçildi")*($D$7:$D$156=$D47)*($F$7:$F$156=$F47)*(ROW($A$7:$A$156)&lt;&gt;ROW($A47))*($M$7:$M$156&lt;$N47)*($N$7:$N$156&gt;$M47))&gt;0,"⚠ Çakışma","OK")))</f>
        <v/>
      </c>
      <c r="R47" s="31" t="str">
        <f aca="false">IF($A47&lt;&gt;"Seçildi","",IF(OR($F47="",$H47="",$K47="",$L47="",$O47="⚠ Çakışma",$P47="⚠ Çakışma",$Q47="⚠ Çakışma"),"⚠ Kontrol Et","✓ Uygun"))</f>
        <v/>
      </c>
      <c r="S47" s="30" t="str">
        <f aca="false">IF(AND($A47="Seçildi",$F47&lt;&gt;"",$H47&lt;&gt;""),$F47*100+$M47+ROW()/100000,"")</f>
        <v/>
      </c>
      <c r="T47" s="30" t="str">
        <f aca="false">IF($S47="","",RANK($S47,$S$7:$S$156,1))</f>
        <v/>
      </c>
    </row>
    <row r="48" customFormat="false" ht="13.5" hidden="false" customHeight="true" outlineLevel="0" collapsed="false">
      <c r="A48" s="25" t="str">
        <f aca="false">'1-Ders Havuzu'!K44</f>
        <v>Seçilmedi</v>
      </c>
      <c r="B48" s="25" t="str">
        <f aca="false">IF($A48="Seçildi",IF('1-Ders Havuzu'!C44="","",'1-Ders Havuzu'!C44),"")</f>
        <v/>
      </c>
      <c r="C48" s="26" t="str">
        <f aca="false">IF($A48="Seçildi",IF('1-Ders Havuzu'!D44="","",'1-Ders Havuzu'!D44),"")</f>
        <v/>
      </c>
      <c r="D48" s="25" t="str">
        <f aca="false">IF($A48="Seçildi",IF('1-Ders Havuzu'!B44="","",'1-Ders Havuzu'!B44),"")</f>
        <v/>
      </c>
      <c r="E48" s="25" t="str">
        <f aca="false">IF($A48="Seçildi",IF('1-Ders Havuzu'!A44="","",'1-Ders Havuzu'!A44),"")</f>
        <v/>
      </c>
      <c r="F48" s="27"/>
      <c r="G48" s="25" t="str">
        <f aca="false">IF($A48&lt;&gt;"Seçildi","",IF($F48="","",CHOOSE(WEEKDAY($F48,2),"Pazartesi","Salı","Çarşamba","Perşembe","Cuma","Cumartesi","Pazar")))</f>
        <v/>
      </c>
      <c r="H48" s="28"/>
      <c r="I48" s="28"/>
      <c r="J48" s="25" t="str">
        <f aca="false">IF($N48="","",TEXT(INT($N48),"00")&amp;"."&amp;TEXT(ROUND(MOD($N48,1)*60,0),"00"))</f>
        <v/>
      </c>
      <c r="K48" s="28"/>
      <c r="L48" s="29"/>
      <c r="M48" s="30" t="str">
        <f aca="false">IF($H48="","",VALUE(LEFT($H48,2))+VALUE(RIGHT($H48,2))/60)</f>
        <v/>
      </c>
      <c r="N48" s="30" t="str">
        <f aca="false">IF(OR($M48="",$I48=""),"",$M48+$I48)</f>
        <v/>
      </c>
      <c r="O48" s="25" t="str">
        <f aca="false">IF($A48&lt;&gt;"Seçildi","",IF(OR($K48="",$F48="",$M48=""),"",IF(SUMPRODUCT(($A$7:$A$156="Seçildi")*($K$7:$K$156=$K48)*($F$7:$F$156=$F48)*(ROW($A$7:$A$156)&lt;&gt;ROW($A48))*($M$7:$M$156&lt;$N48)*($N$7:$N$156&gt;$M48))&gt;0,"⚠ Çakışma","OK")))</f>
        <v/>
      </c>
      <c r="P48" s="25" t="str">
        <f aca="false">IF($A48&lt;&gt;"Seçildi","",IF(OR($L48="",$F48="",$M48=""),"",IF(SUMPRODUCT(($A$7:$A$156="Seçildi")*($L$7:$L$156=$L48)*($F$7:$F$156=$F48)*(ROW($A$7:$A$156)&lt;&gt;ROW($A48))*($M$7:$M$156&lt;$N48)*($N$7:$N$156&gt;$M48))&gt;0,"⚠ Çakışma","OK")))</f>
        <v/>
      </c>
      <c r="Q48" s="25" t="str">
        <f aca="false">IF($A48&lt;&gt;"Seçildi","",IF(OR($D48="",$F48="",$M48=""),"",IF(SUMPRODUCT(($A$7:$A$156="Seçildi")*($D$7:$D$156=$D48)*($F$7:$F$156=$F48)*(ROW($A$7:$A$156)&lt;&gt;ROW($A48))*($M$7:$M$156&lt;$N48)*($N$7:$N$156&gt;$M48))&gt;0,"⚠ Çakışma","OK")))</f>
        <v/>
      </c>
      <c r="R48" s="31" t="str">
        <f aca="false">IF($A48&lt;&gt;"Seçildi","",IF(OR($F48="",$H48="",$K48="",$L48="",$O48="⚠ Çakışma",$P48="⚠ Çakışma",$Q48="⚠ Çakışma"),"⚠ Kontrol Et","✓ Uygun"))</f>
        <v/>
      </c>
      <c r="S48" s="30" t="str">
        <f aca="false">IF(AND($A48="Seçildi",$F48&lt;&gt;"",$H48&lt;&gt;""),$F48*100+$M48+ROW()/100000,"")</f>
        <v/>
      </c>
      <c r="T48" s="30" t="str">
        <f aca="false">IF($S48="","",RANK($S48,$S$7:$S$156,1))</f>
        <v/>
      </c>
    </row>
    <row r="49" customFormat="false" ht="13.5" hidden="false" customHeight="true" outlineLevel="0" collapsed="false">
      <c r="A49" s="25" t="str">
        <f aca="false">'1-Ders Havuzu'!K45</f>
        <v>Seçilmedi</v>
      </c>
      <c r="B49" s="25" t="str">
        <f aca="false">IF($A49="Seçildi",IF('1-Ders Havuzu'!C45="","",'1-Ders Havuzu'!C45),"")</f>
        <v/>
      </c>
      <c r="C49" s="26" t="str">
        <f aca="false">IF($A49="Seçildi",IF('1-Ders Havuzu'!D45="","",'1-Ders Havuzu'!D45),"")</f>
        <v/>
      </c>
      <c r="D49" s="25" t="str">
        <f aca="false">IF($A49="Seçildi",IF('1-Ders Havuzu'!B45="","",'1-Ders Havuzu'!B45),"")</f>
        <v/>
      </c>
      <c r="E49" s="25" t="str">
        <f aca="false">IF($A49="Seçildi",IF('1-Ders Havuzu'!A45="","",'1-Ders Havuzu'!A45),"")</f>
        <v/>
      </c>
      <c r="F49" s="27"/>
      <c r="G49" s="25" t="str">
        <f aca="false">IF($A49&lt;&gt;"Seçildi","",IF($F49="","",CHOOSE(WEEKDAY($F49,2),"Pazartesi","Salı","Çarşamba","Perşembe","Cuma","Cumartesi","Pazar")))</f>
        <v/>
      </c>
      <c r="H49" s="28"/>
      <c r="I49" s="28"/>
      <c r="J49" s="25" t="str">
        <f aca="false">IF($N49="","",TEXT(INT($N49),"00")&amp;"."&amp;TEXT(ROUND(MOD($N49,1)*60,0),"00"))</f>
        <v/>
      </c>
      <c r="K49" s="28"/>
      <c r="L49" s="29"/>
      <c r="M49" s="30" t="str">
        <f aca="false">IF($H49="","",VALUE(LEFT($H49,2))+VALUE(RIGHT($H49,2))/60)</f>
        <v/>
      </c>
      <c r="N49" s="30" t="str">
        <f aca="false">IF(OR($M49="",$I49=""),"",$M49+$I49)</f>
        <v/>
      </c>
      <c r="O49" s="25" t="str">
        <f aca="false">IF($A49&lt;&gt;"Seçildi","",IF(OR($K49="",$F49="",$M49=""),"",IF(SUMPRODUCT(($A$7:$A$156="Seçildi")*($K$7:$K$156=$K49)*($F$7:$F$156=$F49)*(ROW($A$7:$A$156)&lt;&gt;ROW($A49))*($M$7:$M$156&lt;$N49)*($N$7:$N$156&gt;$M49))&gt;0,"⚠ Çakışma","OK")))</f>
        <v/>
      </c>
      <c r="P49" s="25" t="str">
        <f aca="false">IF($A49&lt;&gt;"Seçildi","",IF(OR($L49="",$F49="",$M49=""),"",IF(SUMPRODUCT(($A$7:$A$156="Seçildi")*($L$7:$L$156=$L49)*($F$7:$F$156=$F49)*(ROW($A$7:$A$156)&lt;&gt;ROW($A49))*($M$7:$M$156&lt;$N49)*($N$7:$N$156&gt;$M49))&gt;0,"⚠ Çakışma","OK")))</f>
        <v/>
      </c>
      <c r="Q49" s="25" t="str">
        <f aca="false">IF($A49&lt;&gt;"Seçildi","",IF(OR($D49="",$F49="",$M49=""),"",IF(SUMPRODUCT(($A$7:$A$156="Seçildi")*($D$7:$D$156=$D49)*($F$7:$F$156=$F49)*(ROW($A$7:$A$156)&lt;&gt;ROW($A49))*($M$7:$M$156&lt;$N49)*($N$7:$N$156&gt;$M49))&gt;0,"⚠ Çakışma","OK")))</f>
        <v/>
      </c>
      <c r="R49" s="31" t="str">
        <f aca="false">IF($A49&lt;&gt;"Seçildi","",IF(OR($F49="",$H49="",$K49="",$L49="",$O49="⚠ Çakışma",$P49="⚠ Çakışma",$Q49="⚠ Çakışma"),"⚠ Kontrol Et","✓ Uygun"))</f>
        <v/>
      </c>
      <c r="S49" s="30" t="str">
        <f aca="false">IF(AND($A49="Seçildi",$F49&lt;&gt;"",$H49&lt;&gt;""),$F49*100+$M49+ROW()/100000,"")</f>
        <v/>
      </c>
      <c r="T49" s="30" t="str">
        <f aca="false">IF($S49="","",RANK($S49,$S$7:$S$156,1))</f>
        <v/>
      </c>
    </row>
    <row r="50" customFormat="false" ht="13.5" hidden="false" customHeight="true" outlineLevel="0" collapsed="false">
      <c r="A50" s="25" t="str">
        <f aca="false">'1-Ders Havuzu'!K46</f>
        <v>Seçilmedi</v>
      </c>
      <c r="B50" s="25" t="str">
        <f aca="false">IF($A50="Seçildi",IF('1-Ders Havuzu'!C46="","",'1-Ders Havuzu'!C46),"")</f>
        <v/>
      </c>
      <c r="C50" s="26" t="str">
        <f aca="false">IF($A50="Seçildi",IF('1-Ders Havuzu'!D46="","",'1-Ders Havuzu'!D46),"")</f>
        <v/>
      </c>
      <c r="D50" s="25" t="str">
        <f aca="false">IF($A50="Seçildi",IF('1-Ders Havuzu'!B46="","",'1-Ders Havuzu'!B46),"")</f>
        <v/>
      </c>
      <c r="E50" s="25" t="str">
        <f aca="false">IF($A50="Seçildi",IF('1-Ders Havuzu'!A46="","",'1-Ders Havuzu'!A46),"")</f>
        <v/>
      </c>
      <c r="F50" s="27"/>
      <c r="G50" s="25" t="str">
        <f aca="false">IF($A50&lt;&gt;"Seçildi","",IF($F50="","",CHOOSE(WEEKDAY($F50,2),"Pazartesi","Salı","Çarşamba","Perşembe","Cuma","Cumartesi","Pazar")))</f>
        <v/>
      </c>
      <c r="H50" s="28"/>
      <c r="I50" s="28"/>
      <c r="J50" s="25" t="str">
        <f aca="false">IF($N50="","",TEXT(INT($N50),"00")&amp;"."&amp;TEXT(ROUND(MOD($N50,1)*60,0),"00"))</f>
        <v/>
      </c>
      <c r="K50" s="28"/>
      <c r="L50" s="29"/>
      <c r="M50" s="30" t="str">
        <f aca="false">IF($H50="","",VALUE(LEFT($H50,2))+VALUE(RIGHT($H50,2))/60)</f>
        <v/>
      </c>
      <c r="N50" s="30" t="str">
        <f aca="false">IF(OR($M50="",$I50=""),"",$M50+$I50)</f>
        <v/>
      </c>
      <c r="O50" s="25" t="str">
        <f aca="false">IF($A50&lt;&gt;"Seçildi","",IF(OR($K50="",$F50="",$M50=""),"",IF(SUMPRODUCT(($A$7:$A$156="Seçildi")*($K$7:$K$156=$K50)*($F$7:$F$156=$F50)*(ROW($A$7:$A$156)&lt;&gt;ROW($A50))*($M$7:$M$156&lt;$N50)*($N$7:$N$156&gt;$M50))&gt;0,"⚠ Çakışma","OK")))</f>
        <v/>
      </c>
      <c r="P50" s="25" t="str">
        <f aca="false">IF($A50&lt;&gt;"Seçildi","",IF(OR($L50="",$F50="",$M50=""),"",IF(SUMPRODUCT(($A$7:$A$156="Seçildi")*($L$7:$L$156=$L50)*($F$7:$F$156=$F50)*(ROW($A$7:$A$156)&lt;&gt;ROW($A50))*($M$7:$M$156&lt;$N50)*($N$7:$N$156&gt;$M50))&gt;0,"⚠ Çakışma","OK")))</f>
        <v/>
      </c>
      <c r="Q50" s="25" t="str">
        <f aca="false">IF($A50&lt;&gt;"Seçildi","",IF(OR($D50="",$F50="",$M50=""),"",IF(SUMPRODUCT(($A$7:$A$156="Seçildi")*($D$7:$D$156=$D50)*($F$7:$F$156=$F50)*(ROW($A$7:$A$156)&lt;&gt;ROW($A50))*($M$7:$M$156&lt;$N50)*($N$7:$N$156&gt;$M50))&gt;0,"⚠ Çakışma","OK")))</f>
        <v/>
      </c>
      <c r="R50" s="31" t="str">
        <f aca="false">IF($A50&lt;&gt;"Seçildi","",IF(OR($F50="",$H50="",$K50="",$L50="",$O50="⚠ Çakışma",$P50="⚠ Çakışma",$Q50="⚠ Çakışma"),"⚠ Kontrol Et","✓ Uygun"))</f>
        <v/>
      </c>
      <c r="S50" s="30" t="str">
        <f aca="false">IF(AND($A50="Seçildi",$F50&lt;&gt;"",$H50&lt;&gt;""),$F50*100+$M50+ROW()/100000,"")</f>
        <v/>
      </c>
      <c r="T50" s="30" t="str">
        <f aca="false">IF($S50="","",RANK($S50,$S$7:$S$156,1))</f>
        <v/>
      </c>
    </row>
    <row r="51" customFormat="false" ht="13.5" hidden="false" customHeight="true" outlineLevel="0" collapsed="false">
      <c r="A51" s="25" t="str">
        <f aca="false">'1-Ders Havuzu'!K47</f>
        <v>Seçilmedi</v>
      </c>
      <c r="B51" s="25" t="str">
        <f aca="false">IF($A51="Seçildi",IF('1-Ders Havuzu'!C47="","",'1-Ders Havuzu'!C47),"")</f>
        <v/>
      </c>
      <c r="C51" s="26" t="str">
        <f aca="false">IF($A51="Seçildi",IF('1-Ders Havuzu'!D47="","",'1-Ders Havuzu'!D47),"")</f>
        <v/>
      </c>
      <c r="D51" s="25" t="str">
        <f aca="false">IF($A51="Seçildi",IF('1-Ders Havuzu'!B47="","",'1-Ders Havuzu'!B47),"")</f>
        <v/>
      </c>
      <c r="E51" s="25" t="str">
        <f aca="false">IF($A51="Seçildi",IF('1-Ders Havuzu'!A47="","",'1-Ders Havuzu'!A47),"")</f>
        <v/>
      </c>
      <c r="F51" s="27"/>
      <c r="G51" s="25" t="str">
        <f aca="false">IF($A51&lt;&gt;"Seçildi","",IF($F51="","",CHOOSE(WEEKDAY($F51,2),"Pazartesi","Salı","Çarşamba","Perşembe","Cuma","Cumartesi","Pazar")))</f>
        <v/>
      </c>
      <c r="H51" s="28"/>
      <c r="I51" s="28"/>
      <c r="J51" s="25" t="str">
        <f aca="false">IF($N51="","",TEXT(INT($N51),"00")&amp;"."&amp;TEXT(ROUND(MOD($N51,1)*60,0),"00"))</f>
        <v/>
      </c>
      <c r="K51" s="28"/>
      <c r="L51" s="29"/>
      <c r="M51" s="30" t="str">
        <f aca="false">IF($H51="","",VALUE(LEFT($H51,2))+VALUE(RIGHT($H51,2))/60)</f>
        <v/>
      </c>
      <c r="N51" s="30" t="str">
        <f aca="false">IF(OR($M51="",$I51=""),"",$M51+$I51)</f>
        <v/>
      </c>
      <c r="O51" s="25" t="str">
        <f aca="false">IF($A51&lt;&gt;"Seçildi","",IF(OR($K51="",$F51="",$M51=""),"",IF(SUMPRODUCT(($A$7:$A$156="Seçildi")*($K$7:$K$156=$K51)*($F$7:$F$156=$F51)*(ROW($A$7:$A$156)&lt;&gt;ROW($A51))*($M$7:$M$156&lt;$N51)*($N$7:$N$156&gt;$M51))&gt;0,"⚠ Çakışma","OK")))</f>
        <v/>
      </c>
      <c r="P51" s="25" t="str">
        <f aca="false">IF($A51&lt;&gt;"Seçildi","",IF(OR($L51="",$F51="",$M51=""),"",IF(SUMPRODUCT(($A$7:$A$156="Seçildi")*($L$7:$L$156=$L51)*($F$7:$F$156=$F51)*(ROW($A$7:$A$156)&lt;&gt;ROW($A51))*($M$7:$M$156&lt;$N51)*($N$7:$N$156&gt;$M51))&gt;0,"⚠ Çakışma","OK")))</f>
        <v/>
      </c>
      <c r="Q51" s="25" t="str">
        <f aca="false">IF($A51&lt;&gt;"Seçildi","",IF(OR($D51="",$F51="",$M51=""),"",IF(SUMPRODUCT(($A$7:$A$156="Seçildi")*($D$7:$D$156=$D51)*($F$7:$F$156=$F51)*(ROW($A$7:$A$156)&lt;&gt;ROW($A51))*($M$7:$M$156&lt;$N51)*($N$7:$N$156&gt;$M51))&gt;0,"⚠ Çakışma","OK")))</f>
        <v/>
      </c>
      <c r="R51" s="31" t="str">
        <f aca="false">IF($A51&lt;&gt;"Seçildi","",IF(OR($F51="",$H51="",$K51="",$L51="",$O51="⚠ Çakışma",$P51="⚠ Çakışma",$Q51="⚠ Çakışma"),"⚠ Kontrol Et","✓ Uygun"))</f>
        <v/>
      </c>
      <c r="S51" s="30" t="str">
        <f aca="false">IF(AND($A51="Seçildi",$F51&lt;&gt;"",$H51&lt;&gt;""),$F51*100+$M51+ROW()/100000,"")</f>
        <v/>
      </c>
      <c r="T51" s="30" t="str">
        <f aca="false">IF($S51="","",RANK($S51,$S$7:$S$156,1))</f>
        <v/>
      </c>
    </row>
    <row r="52" customFormat="false" ht="13.5" hidden="false" customHeight="true" outlineLevel="0" collapsed="false">
      <c r="A52" s="25" t="str">
        <f aca="false">'1-Ders Havuzu'!K48</f>
        <v>Seçilmedi</v>
      </c>
      <c r="B52" s="25" t="str">
        <f aca="false">IF($A52="Seçildi",IF('1-Ders Havuzu'!C48="","",'1-Ders Havuzu'!C48),"")</f>
        <v/>
      </c>
      <c r="C52" s="26" t="str">
        <f aca="false">IF($A52="Seçildi",IF('1-Ders Havuzu'!D48="","",'1-Ders Havuzu'!D48),"")</f>
        <v/>
      </c>
      <c r="D52" s="25" t="str">
        <f aca="false">IF($A52="Seçildi",IF('1-Ders Havuzu'!B48="","",'1-Ders Havuzu'!B48),"")</f>
        <v/>
      </c>
      <c r="E52" s="25" t="str">
        <f aca="false">IF($A52="Seçildi",IF('1-Ders Havuzu'!A48="","",'1-Ders Havuzu'!A48),"")</f>
        <v/>
      </c>
      <c r="F52" s="27"/>
      <c r="G52" s="25" t="str">
        <f aca="false">IF($A52&lt;&gt;"Seçildi","",IF($F52="","",CHOOSE(WEEKDAY($F52,2),"Pazartesi","Salı","Çarşamba","Perşembe","Cuma","Cumartesi","Pazar")))</f>
        <v/>
      </c>
      <c r="H52" s="28"/>
      <c r="I52" s="28"/>
      <c r="J52" s="25" t="str">
        <f aca="false">IF($N52="","",TEXT(INT($N52),"00")&amp;"."&amp;TEXT(ROUND(MOD($N52,1)*60,0),"00"))</f>
        <v/>
      </c>
      <c r="K52" s="28"/>
      <c r="L52" s="29"/>
      <c r="M52" s="30" t="str">
        <f aca="false">IF($H52="","",VALUE(LEFT($H52,2))+VALUE(RIGHT($H52,2))/60)</f>
        <v/>
      </c>
      <c r="N52" s="30" t="str">
        <f aca="false">IF(OR($M52="",$I52=""),"",$M52+$I52)</f>
        <v/>
      </c>
      <c r="O52" s="25" t="str">
        <f aca="false">IF($A52&lt;&gt;"Seçildi","",IF(OR($K52="",$F52="",$M52=""),"",IF(SUMPRODUCT(($A$7:$A$156="Seçildi")*($K$7:$K$156=$K52)*($F$7:$F$156=$F52)*(ROW($A$7:$A$156)&lt;&gt;ROW($A52))*($M$7:$M$156&lt;$N52)*($N$7:$N$156&gt;$M52))&gt;0,"⚠ Çakışma","OK")))</f>
        <v/>
      </c>
      <c r="P52" s="25" t="str">
        <f aca="false">IF($A52&lt;&gt;"Seçildi","",IF(OR($L52="",$F52="",$M52=""),"",IF(SUMPRODUCT(($A$7:$A$156="Seçildi")*($L$7:$L$156=$L52)*($F$7:$F$156=$F52)*(ROW($A$7:$A$156)&lt;&gt;ROW($A52))*($M$7:$M$156&lt;$N52)*($N$7:$N$156&gt;$M52))&gt;0,"⚠ Çakışma","OK")))</f>
        <v/>
      </c>
      <c r="Q52" s="25" t="str">
        <f aca="false">IF($A52&lt;&gt;"Seçildi","",IF(OR($D52="",$F52="",$M52=""),"",IF(SUMPRODUCT(($A$7:$A$156="Seçildi")*($D$7:$D$156=$D52)*($F$7:$F$156=$F52)*(ROW($A$7:$A$156)&lt;&gt;ROW($A52))*($M$7:$M$156&lt;$N52)*($N$7:$N$156&gt;$M52))&gt;0,"⚠ Çakışma","OK")))</f>
        <v/>
      </c>
      <c r="R52" s="31" t="str">
        <f aca="false">IF($A52&lt;&gt;"Seçildi","",IF(OR($F52="",$H52="",$K52="",$L52="",$O52="⚠ Çakışma",$P52="⚠ Çakışma",$Q52="⚠ Çakışma"),"⚠ Kontrol Et","✓ Uygun"))</f>
        <v/>
      </c>
      <c r="S52" s="30" t="str">
        <f aca="false">IF(AND($A52="Seçildi",$F52&lt;&gt;"",$H52&lt;&gt;""),$F52*100+$M52+ROW()/100000,"")</f>
        <v/>
      </c>
      <c r="T52" s="30" t="str">
        <f aca="false">IF($S52="","",RANK($S52,$S$7:$S$156,1))</f>
        <v/>
      </c>
    </row>
    <row r="53" customFormat="false" ht="13.5" hidden="false" customHeight="true" outlineLevel="0" collapsed="false">
      <c r="A53" s="25" t="str">
        <f aca="false">'1-Ders Havuzu'!K49</f>
        <v>Seçilmedi</v>
      </c>
      <c r="B53" s="25" t="str">
        <f aca="false">IF($A53="Seçildi",IF('1-Ders Havuzu'!C49="","",'1-Ders Havuzu'!C49),"")</f>
        <v/>
      </c>
      <c r="C53" s="26" t="str">
        <f aca="false">IF($A53="Seçildi",IF('1-Ders Havuzu'!D49="","",'1-Ders Havuzu'!D49),"")</f>
        <v/>
      </c>
      <c r="D53" s="25" t="str">
        <f aca="false">IF($A53="Seçildi",IF('1-Ders Havuzu'!B49="","",'1-Ders Havuzu'!B49),"")</f>
        <v/>
      </c>
      <c r="E53" s="25" t="str">
        <f aca="false">IF($A53="Seçildi",IF('1-Ders Havuzu'!A49="","",'1-Ders Havuzu'!A49),"")</f>
        <v/>
      </c>
      <c r="F53" s="27"/>
      <c r="G53" s="25" t="str">
        <f aca="false">IF($A53&lt;&gt;"Seçildi","",IF($F53="","",CHOOSE(WEEKDAY($F53,2),"Pazartesi","Salı","Çarşamba","Perşembe","Cuma","Cumartesi","Pazar")))</f>
        <v/>
      </c>
      <c r="H53" s="28"/>
      <c r="I53" s="28"/>
      <c r="J53" s="25" t="str">
        <f aca="false">IF($N53="","",TEXT(INT($N53),"00")&amp;"."&amp;TEXT(ROUND(MOD($N53,1)*60,0),"00"))</f>
        <v/>
      </c>
      <c r="K53" s="28"/>
      <c r="L53" s="29"/>
      <c r="M53" s="30" t="str">
        <f aca="false">IF($H53="","",VALUE(LEFT($H53,2))+VALUE(RIGHT($H53,2))/60)</f>
        <v/>
      </c>
      <c r="N53" s="30" t="str">
        <f aca="false">IF(OR($M53="",$I53=""),"",$M53+$I53)</f>
        <v/>
      </c>
      <c r="O53" s="25" t="str">
        <f aca="false">IF($A53&lt;&gt;"Seçildi","",IF(OR($K53="",$F53="",$M53=""),"",IF(SUMPRODUCT(($A$7:$A$156="Seçildi")*($K$7:$K$156=$K53)*($F$7:$F$156=$F53)*(ROW($A$7:$A$156)&lt;&gt;ROW($A53))*($M$7:$M$156&lt;$N53)*($N$7:$N$156&gt;$M53))&gt;0,"⚠ Çakışma","OK")))</f>
        <v/>
      </c>
      <c r="P53" s="25" t="str">
        <f aca="false">IF($A53&lt;&gt;"Seçildi","",IF(OR($L53="",$F53="",$M53=""),"",IF(SUMPRODUCT(($A$7:$A$156="Seçildi")*($L$7:$L$156=$L53)*($F$7:$F$156=$F53)*(ROW($A$7:$A$156)&lt;&gt;ROW($A53))*($M$7:$M$156&lt;$N53)*($N$7:$N$156&gt;$M53))&gt;0,"⚠ Çakışma","OK")))</f>
        <v/>
      </c>
      <c r="Q53" s="25" t="str">
        <f aca="false">IF($A53&lt;&gt;"Seçildi","",IF(OR($D53="",$F53="",$M53=""),"",IF(SUMPRODUCT(($A$7:$A$156="Seçildi")*($D$7:$D$156=$D53)*($F$7:$F$156=$F53)*(ROW($A$7:$A$156)&lt;&gt;ROW($A53))*($M$7:$M$156&lt;$N53)*($N$7:$N$156&gt;$M53))&gt;0,"⚠ Çakışma","OK")))</f>
        <v/>
      </c>
      <c r="R53" s="31" t="str">
        <f aca="false">IF($A53&lt;&gt;"Seçildi","",IF(OR($F53="",$H53="",$K53="",$L53="",$O53="⚠ Çakışma",$P53="⚠ Çakışma",$Q53="⚠ Çakışma"),"⚠ Kontrol Et","✓ Uygun"))</f>
        <v/>
      </c>
      <c r="S53" s="30" t="str">
        <f aca="false">IF(AND($A53="Seçildi",$F53&lt;&gt;"",$H53&lt;&gt;""),$F53*100+$M53+ROW()/100000,"")</f>
        <v/>
      </c>
      <c r="T53" s="30" t="str">
        <f aca="false">IF($S53="","",RANK($S53,$S$7:$S$156,1))</f>
        <v/>
      </c>
    </row>
    <row r="54" customFormat="false" ht="13.5" hidden="false" customHeight="true" outlineLevel="0" collapsed="false">
      <c r="A54" s="25" t="str">
        <f aca="false">'1-Ders Havuzu'!K50</f>
        <v>Seçilmedi</v>
      </c>
      <c r="B54" s="25" t="str">
        <f aca="false">IF($A54="Seçildi",IF('1-Ders Havuzu'!C50="","",'1-Ders Havuzu'!C50),"")</f>
        <v/>
      </c>
      <c r="C54" s="26" t="str">
        <f aca="false">IF($A54="Seçildi",IF('1-Ders Havuzu'!D50="","",'1-Ders Havuzu'!D50),"")</f>
        <v/>
      </c>
      <c r="D54" s="25" t="str">
        <f aca="false">IF($A54="Seçildi",IF('1-Ders Havuzu'!B50="","",'1-Ders Havuzu'!B50),"")</f>
        <v/>
      </c>
      <c r="E54" s="25" t="str">
        <f aca="false">IF($A54="Seçildi",IF('1-Ders Havuzu'!A50="","",'1-Ders Havuzu'!A50),"")</f>
        <v/>
      </c>
      <c r="F54" s="27"/>
      <c r="G54" s="25" t="str">
        <f aca="false">IF($A54&lt;&gt;"Seçildi","",IF($F54="","",CHOOSE(WEEKDAY($F54,2),"Pazartesi","Salı","Çarşamba","Perşembe","Cuma","Cumartesi","Pazar")))</f>
        <v/>
      </c>
      <c r="H54" s="28"/>
      <c r="I54" s="28"/>
      <c r="J54" s="25" t="str">
        <f aca="false">IF($N54="","",TEXT(INT($N54),"00")&amp;"."&amp;TEXT(ROUND(MOD($N54,1)*60,0),"00"))</f>
        <v/>
      </c>
      <c r="K54" s="28"/>
      <c r="L54" s="29"/>
      <c r="M54" s="30" t="str">
        <f aca="false">IF($H54="","",VALUE(LEFT($H54,2))+VALUE(RIGHT($H54,2))/60)</f>
        <v/>
      </c>
      <c r="N54" s="30" t="str">
        <f aca="false">IF(OR($M54="",$I54=""),"",$M54+$I54)</f>
        <v/>
      </c>
      <c r="O54" s="25" t="str">
        <f aca="false">IF($A54&lt;&gt;"Seçildi","",IF(OR($K54="",$F54="",$M54=""),"",IF(SUMPRODUCT(($A$7:$A$156="Seçildi")*($K$7:$K$156=$K54)*($F$7:$F$156=$F54)*(ROW($A$7:$A$156)&lt;&gt;ROW($A54))*($M$7:$M$156&lt;$N54)*($N$7:$N$156&gt;$M54))&gt;0,"⚠ Çakışma","OK")))</f>
        <v/>
      </c>
      <c r="P54" s="25" t="str">
        <f aca="false">IF($A54&lt;&gt;"Seçildi","",IF(OR($L54="",$F54="",$M54=""),"",IF(SUMPRODUCT(($A$7:$A$156="Seçildi")*($L$7:$L$156=$L54)*($F$7:$F$156=$F54)*(ROW($A$7:$A$156)&lt;&gt;ROW($A54))*($M$7:$M$156&lt;$N54)*($N$7:$N$156&gt;$M54))&gt;0,"⚠ Çakışma","OK")))</f>
        <v/>
      </c>
      <c r="Q54" s="25" t="str">
        <f aca="false">IF($A54&lt;&gt;"Seçildi","",IF(OR($D54="",$F54="",$M54=""),"",IF(SUMPRODUCT(($A$7:$A$156="Seçildi")*($D$7:$D$156=$D54)*($F$7:$F$156=$F54)*(ROW($A$7:$A$156)&lt;&gt;ROW($A54))*($M$7:$M$156&lt;$N54)*($N$7:$N$156&gt;$M54))&gt;0,"⚠ Çakışma","OK")))</f>
        <v/>
      </c>
      <c r="R54" s="31" t="str">
        <f aca="false">IF($A54&lt;&gt;"Seçildi","",IF(OR($F54="",$H54="",$K54="",$L54="",$O54="⚠ Çakışma",$P54="⚠ Çakışma",$Q54="⚠ Çakışma"),"⚠ Kontrol Et","✓ Uygun"))</f>
        <v/>
      </c>
      <c r="S54" s="30" t="str">
        <f aca="false">IF(AND($A54="Seçildi",$F54&lt;&gt;"",$H54&lt;&gt;""),$F54*100+$M54+ROW()/100000,"")</f>
        <v/>
      </c>
      <c r="T54" s="30" t="str">
        <f aca="false">IF($S54="","",RANK($S54,$S$7:$S$156,1))</f>
        <v/>
      </c>
    </row>
    <row r="55" customFormat="false" ht="13.5" hidden="false" customHeight="true" outlineLevel="0" collapsed="false">
      <c r="A55" s="25" t="str">
        <f aca="false">'1-Ders Havuzu'!K51</f>
        <v>Seçilmedi</v>
      </c>
      <c r="B55" s="25" t="str">
        <f aca="false">IF($A55="Seçildi",IF('1-Ders Havuzu'!C51="","",'1-Ders Havuzu'!C51),"")</f>
        <v/>
      </c>
      <c r="C55" s="26" t="str">
        <f aca="false">IF($A55="Seçildi",IF('1-Ders Havuzu'!D51="","",'1-Ders Havuzu'!D51),"")</f>
        <v/>
      </c>
      <c r="D55" s="25" t="str">
        <f aca="false">IF($A55="Seçildi",IF('1-Ders Havuzu'!B51="","",'1-Ders Havuzu'!B51),"")</f>
        <v/>
      </c>
      <c r="E55" s="25" t="str">
        <f aca="false">IF($A55="Seçildi",IF('1-Ders Havuzu'!A51="","",'1-Ders Havuzu'!A51),"")</f>
        <v/>
      </c>
      <c r="F55" s="27"/>
      <c r="G55" s="25" t="str">
        <f aca="false">IF($A55&lt;&gt;"Seçildi","",IF($F55="","",CHOOSE(WEEKDAY($F55,2),"Pazartesi","Salı","Çarşamba","Perşembe","Cuma","Cumartesi","Pazar")))</f>
        <v/>
      </c>
      <c r="H55" s="28"/>
      <c r="I55" s="28"/>
      <c r="J55" s="25" t="str">
        <f aca="false">IF($N55="","",TEXT(INT($N55),"00")&amp;"."&amp;TEXT(ROUND(MOD($N55,1)*60,0),"00"))</f>
        <v/>
      </c>
      <c r="K55" s="28"/>
      <c r="L55" s="29"/>
      <c r="M55" s="30" t="str">
        <f aca="false">IF($H55="","",VALUE(LEFT($H55,2))+VALUE(RIGHT($H55,2))/60)</f>
        <v/>
      </c>
      <c r="N55" s="30" t="str">
        <f aca="false">IF(OR($M55="",$I55=""),"",$M55+$I55)</f>
        <v/>
      </c>
      <c r="O55" s="25" t="str">
        <f aca="false">IF($A55&lt;&gt;"Seçildi","",IF(OR($K55="",$F55="",$M55=""),"",IF(SUMPRODUCT(($A$7:$A$156="Seçildi")*($K$7:$K$156=$K55)*($F$7:$F$156=$F55)*(ROW($A$7:$A$156)&lt;&gt;ROW($A55))*($M$7:$M$156&lt;$N55)*($N$7:$N$156&gt;$M55))&gt;0,"⚠ Çakışma","OK")))</f>
        <v/>
      </c>
      <c r="P55" s="25" t="str">
        <f aca="false">IF($A55&lt;&gt;"Seçildi","",IF(OR($L55="",$F55="",$M55=""),"",IF(SUMPRODUCT(($A$7:$A$156="Seçildi")*($L$7:$L$156=$L55)*($F$7:$F$156=$F55)*(ROW($A$7:$A$156)&lt;&gt;ROW($A55))*($M$7:$M$156&lt;$N55)*($N$7:$N$156&gt;$M55))&gt;0,"⚠ Çakışma","OK")))</f>
        <v/>
      </c>
      <c r="Q55" s="25" t="str">
        <f aca="false">IF($A55&lt;&gt;"Seçildi","",IF(OR($D55="",$F55="",$M55=""),"",IF(SUMPRODUCT(($A$7:$A$156="Seçildi")*($D$7:$D$156=$D55)*($F$7:$F$156=$F55)*(ROW($A$7:$A$156)&lt;&gt;ROW($A55))*($M$7:$M$156&lt;$N55)*($N$7:$N$156&gt;$M55))&gt;0,"⚠ Çakışma","OK")))</f>
        <v/>
      </c>
      <c r="R55" s="31" t="str">
        <f aca="false">IF($A55&lt;&gt;"Seçildi","",IF(OR($F55="",$H55="",$K55="",$L55="",$O55="⚠ Çakışma",$P55="⚠ Çakışma",$Q55="⚠ Çakışma"),"⚠ Kontrol Et","✓ Uygun"))</f>
        <v/>
      </c>
      <c r="S55" s="30" t="str">
        <f aca="false">IF(AND($A55="Seçildi",$F55&lt;&gt;"",$H55&lt;&gt;""),$F55*100+$M55+ROW()/100000,"")</f>
        <v/>
      </c>
      <c r="T55" s="30" t="str">
        <f aca="false">IF($S55="","",RANK($S55,$S$7:$S$156,1))</f>
        <v/>
      </c>
    </row>
    <row r="56" customFormat="false" ht="13.5" hidden="false" customHeight="true" outlineLevel="0" collapsed="false">
      <c r="A56" s="25" t="str">
        <f aca="false">'1-Ders Havuzu'!K52</f>
        <v>Seçilmedi</v>
      </c>
      <c r="B56" s="25" t="str">
        <f aca="false">IF($A56="Seçildi",IF('1-Ders Havuzu'!C52="","",'1-Ders Havuzu'!C52),"")</f>
        <v/>
      </c>
      <c r="C56" s="26" t="str">
        <f aca="false">IF($A56="Seçildi",IF('1-Ders Havuzu'!D52="","",'1-Ders Havuzu'!D52),"")</f>
        <v/>
      </c>
      <c r="D56" s="25" t="str">
        <f aca="false">IF($A56="Seçildi",IF('1-Ders Havuzu'!B52="","",'1-Ders Havuzu'!B52),"")</f>
        <v/>
      </c>
      <c r="E56" s="25" t="str">
        <f aca="false">IF($A56="Seçildi",IF('1-Ders Havuzu'!A52="","",'1-Ders Havuzu'!A52),"")</f>
        <v/>
      </c>
      <c r="F56" s="27"/>
      <c r="G56" s="25" t="str">
        <f aca="false">IF($A56&lt;&gt;"Seçildi","",IF($F56="","",CHOOSE(WEEKDAY($F56,2),"Pazartesi","Salı","Çarşamba","Perşembe","Cuma","Cumartesi","Pazar")))</f>
        <v/>
      </c>
      <c r="H56" s="28"/>
      <c r="I56" s="28"/>
      <c r="J56" s="25" t="str">
        <f aca="false">IF($N56="","",TEXT(INT($N56),"00")&amp;"."&amp;TEXT(ROUND(MOD($N56,1)*60,0),"00"))</f>
        <v/>
      </c>
      <c r="K56" s="28"/>
      <c r="L56" s="29"/>
      <c r="M56" s="30" t="str">
        <f aca="false">IF($H56="","",VALUE(LEFT($H56,2))+VALUE(RIGHT($H56,2))/60)</f>
        <v/>
      </c>
      <c r="N56" s="30" t="str">
        <f aca="false">IF(OR($M56="",$I56=""),"",$M56+$I56)</f>
        <v/>
      </c>
      <c r="O56" s="25" t="str">
        <f aca="false">IF($A56&lt;&gt;"Seçildi","",IF(OR($K56="",$F56="",$M56=""),"",IF(SUMPRODUCT(($A$7:$A$156="Seçildi")*($K$7:$K$156=$K56)*($F$7:$F$156=$F56)*(ROW($A$7:$A$156)&lt;&gt;ROW($A56))*($M$7:$M$156&lt;$N56)*($N$7:$N$156&gt;$M56))&gt;0,"⚠ Çakışma","OK")))</f>
        <v/>
      </c>
      <c r="P56" s="25" t="str">
        <f aca="false">IF($A56&lt;&gt;"Seçildi","",IF(OR($L56="",$F56="",$M56=""),"",IF(SUMPRODUCT(($A$7:$A$156="Seçildi")*($L$7:$L$156=$L56)*($F$7:$F$156=$F56)*(ROW($A$7:$A$156)&lt;&gt;ROW($A56))*($M$7:$M$156&lt;$N56)*($N$7:$N$156&gt;$M56))&gt;0,"⚠ Çakışma","OK")))</f>
        <v/>
      </c>
      <c r="Q56" s="25" t="str">
        <f aca="false">IF($A56&lt;&gt;"Seçildi","",IF(OR($D56="",$F56="",$M56=""),"",IF(SUMPRODUCT(($A$7:$A$156="Seçildi")*($D$7:$D$156=$D56)*($F$7:$F$156=$F56)*(ROW($A$7:$A$156)&lt;&gt;ROW($A56))*($M$7:$M$156&lt;$N56)*($N$7:$N$156&gt;$M56))&gt;0,"⚠ Çakışma","OK")))</f>
        <v/>
      </c>
      <c r="R56" s="31" t="str">
        <f aca="false">IF($A56&lt;&gt;"Seçildi","",IF(OR($F56="",$H56="",$K56="",$L56="",$O56="⚠ Çakışma",$P56="⚠ Çakışma",$Q56="⚠ Çakışma"),"⚠ Kontrol Et","✓ Uygun"))</f>
        <v/>
      </c>
      <c r="S56" s="30" t="str">
        <f aca="false">IF(AND($A56="Seçildi",$F56&lt;&gt;"",$H56&lt;&gt;""),$F56*100+$M56+ROW()/100000,"")</f>
        <v/>
      </c>
      <c r="T56" s="30" t="str">
        <f aca="false">IF($S56="","",RANK($S56,$S$7:$S$156,1))</f>
        <v/>
      </c>
    </row>
    <row r="57" customFormat="false" ht="13.5" hidden="false" customHeight="true" outlineLevel="0" collapsed="false">
      <c r="A57" s="25" t="str">
        <f aca="false">'1-Ders Havuzu'!K53</f>
        <v>Seçilmedi</v>
      </c>
      <c r="B57" s="25" t="str">
        <f aca="false">IF($A57="Seçildi",IF('1-Ders Havuzu'!C53="","",'1-Ders Havuzu'!C53),"")</f>
        <v/>
      </c>
      <c r="C57" s="26" t="str">
        <f aca="false">IF($A57="Seçildi",IF('1-Ders Havuzu'!D53="","",'1-Ders Havuzu'!D53),"")</f>
        <v/>
      </c>
      <c r="D57" s="25" t="str">
        <f aca="false">IF($A57="Seçildi",IF('1-Ders Havuzu'!B53="","",'1-Ders Havuzu'!B53),"")</f>
        <v/>
      </c>
      <c r="E57" s="25" t="str">
        <f aca="false">IF($A57="Seçildi",IF('1-Ders Havuzu'!A53="","",'1-Ders Havuzu'!A53),"")</f>
        <v/>
      </c>
      <c r="F57" s="27"/>
      <c r="G57" s="25" t="str">
        <f aca="false">IF($A57&lt;&gt;"Seçildi","",IF($F57="","",CHOOSE(WEEKDAY($F57,2),"Pazartesi","Salı","Çarşamba","Perşembe","Cuma","Cumartesi","Pazar")))</f>
        <v/>
      </c>
      <c r="H57" s="28"/>
      <c r="I57" s="28"/>
      <c r="J57" s="25" t="str">
        <f aca="false">IF($N57="","",TEXT(INT($N57),"00")&amp;"."&amp;TEXT(ROUND(MOD($N57,1)*60,0),"00"))</f>
        <v/>
      </c>
      <c r="K57" s="28"/>
      <c r="L57" s="29"/>
      <c r="M57" s="30" t="str">
        <f aca="false">IF($H57="","",VALUE(LEFT($H57,2))+VALUE(RIGHT($H57,2))/60)</f>
        <v/>
      </c>
      <c r="N57" s="30" t="str">
        <f aca="false">IF(OR($M57="",$I57=""),"",$M57+$I57)</f>
        <v/>
      </c>
      <c r="O57" s="25" t="str">
        <f aca="false">IF($A57&lt;&gt;"Seçildi","",IF(OR($K57="",$F57="",$M57=""),"",IF(SUMPRODUCT(($A$7:$A$156="Seçildi")*($K$7:$K$156=$K57)*($F$7:$F$156=$F57)*(ROW($A$7:$A$156)&lt;&gt;ROW($A57))*($M$7:$M$156&lt;$N57)*($N$7:$N$156&gt;$M57))&gt;0,"⚠ Çakışma","OK")))</f>
        <v/>
      </c>
      <c r="P57" s="25" t="str">
        <f aca="false">IF($A57&lt;&gt;"Seçildi","",IF(OR($L57="",$F57="",$M57=""),"",IF(SUMPRODUCT(($A$7:$A$156="Seçildi")*($L$7:$L$156=$L57)*($F$7:$F$156=$F57)*(ROW($A$7:$A$156)&lt;&gt;ROW($A57))*($M$7:$M$156&lt;$N57)*($N$7:$N$156&gt;$M57))&gt;0,"⚠ Çakışma","OK")))</f>
        <v/>
      </c>
      <c r="Q57" s="25" t="str">
        <f aca="false">IF($A57&lt;&gt;"Seçildi","",IF(OR($D57="",$F57="",$M57=""),"",IF(SUMPRODUCT(($A$7:$A$156="Seçildi")*($D$7:$D$156=$D57)*($F$7:$F$156=$F57)*(ROW($A$7:$A$156)&lt;&gt;ROW($A57))*($M$7:$M$156&lt;$N57)*($N$7:$N$156&gt;$M57))&gt;0,"⚠ Çakışma","OK")))</f>
        <v/>
      </c>
      <c r="R57" s="31" t="str">
        <f aca="false">IF($A57&lt;&gt;"Seçildi","",IF(OR($F57="",$H57="",$K57="",$L57="",$O57="⚠ Çakışma",$P57="⚠ Çakışma",$Q57="⚠ Çakışma"),"⚠ Kontrol Et","✓ Uygun"))</f>
        <v/>
      </c>
      <c r="S57" s="30" t="str">
        <f aca="false">IF(AND($A57="Seçildi",$F57&lt;&gt;"",$H57&lt;&gt;""),$F57*100+$M57+ROW()/100000,"")</f>
        <v/>
      </c>
      <c r="T57" s="30" t="str">
        <f aca="false">IF($S57="","",RANK($S57,$S$7:$S$156,1))</f>
        <v/>
      </c>
    </row>
    <row r="58" customFormat="false" ht="13.5" hidden="false" customHeight="true" outlineLevel="0" collapsed="false">
      <c r="A58" s="25" t="str">
        <f aca="false">'1-Ders Havuzu'!K54</f>
        <v>Seçilmedi</v>
      </c>
      <c r="B58" s="25" t="str">
        <f aca="false">IF($A58="Seçildi",IF('1-Ders Havuzu'!C54="","",'1-Ders Havuzu'!C54),"")</f>
        <v/>
      </c>
      <c r="C58" s="26" t="str">
        <f aca="false">IF($A58="Seçildi",IF('1-Ders Havuzu'!D54="","",'1-Ders Havuzu'!D54),"")</f>
        <v/>
      </c>
      <c r="D58" s="25" t="str">
        <f aca="false">IF($A58="Seçildi",IF('1-Ders Havuzu'!B54="","",'1-Ders Havuzu'!B54),"")</f>
        <v/>
      </c>
      <c r="E58" s="25" t="str">
        <f aca="false">IF($A58="Seçildi",IF('1-Ders Havuzu'!A54="","",'1-Ders Havuzu'!A54),"")</f>
        <v/>
      </c>
      <c r="F58" s="27"/>
      <c r="G58" s="25" t="str">
        <f aca="false">IF($A58&lt;&gt;"Seçildi","",IF($F58="","",CHOOSE(WEEKDAY($F58,2),"Pazartesi","Salı","Çarşamba","Perşembe","Cuma","Cumartesi","Pazar")))</f>
        <v/>
      </c>
      <c r="H58" s="28"/>
      <c r="I58" s="28"/>
      <c r="J58" s="25" t="str">
        <f aca="false">IF($N58="","",TEXT(INT($N58),"00")&amp;"."&amp;TEXT(ROUND(MOD($N58,1)*60,0),"00"))</f>
        <v/>
      </c>
      <c r="K58" s="28"/>
      <c r="L58" s="29"/>
      <c r="M58" s="30" t="str">
        <f aca="false">IF($H58="","",VALUE(LEFT($H58,2))+VALUE(RIGHT($H58,2))/60)</f>
        <v/>
      </c>
      <c r="N58" s="30" t="str">
        <f aca="false">IF(OR($M58="",$I58=""),"",$M58+$I58)</f>
        <v/>
      </c>
      <c r="O58" s="25" t="str">
        <f aca="false">IF($A58&lt;&gt;"Seçildi","",IF(OR($K58="",$F58="",$M58=""),"",IF(SUMPRODUCT(($A$7:$A$156="Seçildi")*($K$7:$K$156=$K58)*($F$7:$F$156=$F58)*(ROW($A$7:$A$156)&lt;&gt;ROW($A58))*($M$7:$M$156&lt;$N58)*($N$7:$N$156&gt;$M58))&gt;0,"⚠ Çakışma","OK")))</f>
        <v/>
      </c>
      <c r="P58" s="25" t="str">
        <f aca="false">IF($A58&lt;&gt;"Seçildi","",IF(OR($L58="",$F58="",$M58=""),"",IF(SUMPRODUCT(($A$7:$A$156="Seçildi")*($L$7:$L$156=$L58)*($F$7:$F$156=$F58)*(ROW($A$7:$A$156)&lt;&gt;ROW($A58))*($M$7:$M$156&lt;$N58)*($N$7:$N$156&gt;$M58))&gt;0,"⚠ Çakışma","OK")))</f>
        <v/>
      </c>
      <c r="Q58" s="25" t="str">
        <f aca="false">IF($A58&lt;&gt;"Seçildi","",IF(OR($D58="",$F58="",$M58=""),"",IF(SUMPRODUCT(($A$7:$A$156="Seçildi")*($D$7:$D$156=$D58)*($F$7:$F$156=$F58)*(ROW($A$7:$A$156)&lt;&gt;ROW($A58))*($M$7:$M$156&lt;$N58)*($N$7:$N$156&gt;$M58))&gt;0,"⚠ Çakışma","OK")))</f>
        <v/>
      </c>
      <c r="R58" s="31" t="str">
        <f aca="false">IF($A58&lt;&gt;"Seçildi","",IF(OR($F58="",$H58="",$K58="",$L58="",$O58="⚠ Çakışma",$P58="⚠ Çakışma",$Q58="⚠ Çakışma"),"⚠ Kontrol Et","✓ Uygun"))</f>
        <v/>
      </c>
      <c r="S58" s="30" t="str">
        <f aca="false">IF(AND($A58="Seçildi",$F58&lt;&gt;"",$H58&lt;&gt;""),$F58*100+$M58+ROW()/100000,"")</f>
        <v/>
      </c>
      <c r="T58" s="30" t="str">
        <f aca="false">IF($S58="","",RANK($S58,$S$7:$S$156,1))</f>
        <v/>
      </c>
    </row>
    <row r="59" customFormat="false" ht="13.5" hidden="false" customHeight="true" outlineLevel="0" collapsed="false">
      <c r="A59" s="25" t="str">
        <f aca="false">'1-Ders Havuzu'!K55</f>
        <v>Seçilmedi</v>
      </c>
      <c r="B59" s="25" t="str">
        <f aca="false">IF($A59="Seçildi",IF('1-Ders Havuzu'!C55="","",'1-Ders Havuzu'!C55),"")</f>
        <v/>
      </c>
      <c r="C59" s="26" t="str">
        <f aca="false">IF($A59="Seçildi",IF('1-Ders Havuzu'!D55="","",'1-Ders Havuzu'!D55),"")</f>
        <v/>
      </c>
      <c r="D59" s="25" t="str">
        <f aca="false">IF($A59="Seçildi",IF('1-Ders Havuzu'!B55="","",'1-Ders Havuzu'!B55),"")</f>
        <v/>
      </c>
      <c r="E59" s="25" t="str">
        <f aca="false">IF($A59="Seçildi",IF('1-Ders Havuzu'!A55="","",'1-Ders Havuzu'!A55),"")</f>
        <v/>
      </c>
      <c r="F59" s="27"/>
      <c r="G59" s="25" t="str">
        <f aca="false">IF($A59&lt;&gt;"Seçildi","",IF($F59="","",CHOOSE(WEEKDAY($F59,2),"Pazartesi","Salı","Çarşamba","Perşembe","Cuma","Cumartesi","Pazar")))</f>
        <v/>
      </c>
      <c r="H59" s="28"/>
      <c r="I59" s="28"/>
      <c r="J59" s="25" t="str">
        <f aca="false">IF($N59="","",TEXT(INT($N59),"00")&amp;"."&amp;TEXT(ROUND(MOD($N59,1)*60,0),"00"))</f>
        <v/>
      </c>
      <c r="K59" s="28"/>
      <c r="L59" s="29"/>
      <c r="M59" s="30" t="str">
        <f aca="false">IF($H59="","",VALUE(LEFT($H59,2))+VALUE(RIGHT($H59,2))/60)</f>
        <v/>
      </c>
      <c r="N59" s="30" t="str">
        <f aca="false">IF(OR($M59="",$I59=""),"",$M59+$I59)</f>
        <v/>
      </c>
      <c r="O59" s="25" t="str">
        <f aca="false">IF($A59&lt;&gt;"Seçildi","",IF(OR($K59="",$F59="",$M59=""),"",IF(SUMPRODUCT(($A$7:$A$156="Seçildi")*($K$7:$K$156=$K59)*($F$7:$F$156=$F59)*(ROW($A$7:$A$156)&lt;&gt;ROW($A59))*($M$7:$M$156&lt;$N59)*($N$7:$N$156&gt;$M59))&gt;0,"⚠ Çakışma","OK")))</f>
        <v/>
      </c>
      <c r="P59" s="25" t="str">
        <f aca="false">IF($A59&lt;&gt;"Seçildi","",IF(OR($L59="",$F59="",$M59=""),"",IF(SUMPRODUCT(($A$7:$A$156="Seçildi")*($L$7:$L$156=$L59)*($F$7:$F$156=$F59)*(ROW($A$7:$A$156)&lt;&gt;ROW($A59))*($M$7:$M$156&lt;$N59)*($N$7:$N$156&gt;$M59))&gt;0,"⚠ Çakışma","OK")))</f>
        <v/>
      </c>
      <c r="Q59" s="25" t="str">
        <f aca="false">IF($A59&lt;&gt;"Seçildi","",IF(OR($D59="",$F59="",$M59=""),"",IF(SUMPRODUCT(($A$7:$A$156="Seçildi")*($D$7:$D$156=$D59)*($F$7:$F$156=$F59)*(ROW($A$7:$A$156)&lt;&gt;ROW($A59))*($M$7:$M$156&lt;$N59)*($N$7:$N$156&gt;$M59))&gt;0,"⚠ Çakışma","OK")))</f>
        <v/>
      </c>
      <c r="R59" s="31" t="str">
        <f aca="false">IF($A59&lt;&gt;"Seçildi","",IF(OR($F59="",$H59="",$K59="",$L59="",$O59="⚠ Çakışma",$P59="⚠ Çakışma",$Q59="⚠ Çakışma"),"⚠ Kontrol Et","✓ Uygun"))</f>
        <v/>
      </c>
      <c r="S59" s="30" t="str">
        <f aca="false">IF(AND($A59="Seçildi",$F59&lt;&gt;"",$H59&lt;&gt;""),$F59*100+$M59+ROW()/100000,"")</f>
        <v/>
      </c>
      <c r="T59" s="30" t="str">
        <f aca="false">IF($S59="","",RANK($S59,$S$7:$S$156,1))</f>
        <v/>
      </c>
    </row>
    <row r="60" customFormat="false" ht="13.5" hidden="false" customHeight="true" outlineLevel="0" collapsed="false">
      <c r="A60" s="25" t="str">
        <f aca="false">'1-Ders Havuzu'!K56</f>
        <v>Seçilmedi</v>
      </c>
      <c r="B60" s="25" t="str">
        <f aca="false">IF($A60="Seçildi",IF('1-Ders Havuzu'!C56="","",'1-Ders Havuzu'!C56),"")</f>
        <v/>
      </c>
      <c r="C60" s="26" t="str">
        <f aca="false">IF($A60="Seçildi",IF('1-Ders Havuzu'!D56="","",'1-Ders Havuzu'!D56),"")</f>
        <v/>
      </c>
      <c r="D60" s="25" t="str">
        <f aca="false">IF($A60="Seçildi",IF('1-Ders Havuzu'!B56="","",'1-Ders Havuzu'!B56),"")</f>
        <v/>
      </c>
      <c r="E60" s="25" t="str">
        <f aca="false">IF($A60="Seçildi",IF('1-Ders Havuzu'!A56="","",'1-Ders Havuzu'!A56),"")</f>
        <v/>
      </c>
      <c r="F60" s="27"/>
      <c r="G60" s="25" t="str">
        <f aca="false">IF($A60&lt;&gt;"Seçildi","",IF($F60="","",CHOOSE(WEEKDAY($F60,2),"Pazartesi","Salı","Çarşamba","Perşembe","Cuma","Cumartesi","Pazar")))</f>
        <v/>
      </c>
      <c r="H60" s="28"/>
      <c r="I60" s="28"/>
      <c r="J60" s="25" t="str">
        <f aca="false">IF($N60="","",TEXT(INT($N60),"00")&amp;"."&amp;TEXT(ROUND(MOD($N60,1)*60,0),"00"))</f>
        <v/>
      </c>
      <c r="K60" s="28"/>
      <c r="L60" s="29"/>
      <c r="M60" s="30" t="str">
        <f aca="false">IF($H60="","",VALUE(LEFT($H60,2))+VALUE(RIGHT($H60,2))/60)</f>
        <v/>
      </c>
      <c r="N60" s="30" t="str">
        <f aca="false">IF(OR($M60="",$I60=""),"",$M60+$I60)</f>
        <v/>
      </c>
      <c r="O60" s="25" t="str">
        <f aca="false">IF($A60&lt;&gt;"Seçildi","",IF(OR($K60="",$F60="",$M60=""),"",IF(SUMPRODUCT(($A$7:$A$156="Seçildi")*($K$7:$K$156=$K60)*($F$7:$F$156=$F60)*(ROW($A$7:$A$156)&lt;&gt;ROW($A60))*($M$7:$M$156&lt;$N60)*($N$7:$N$156&gt;$M60))&gt;0,"⚠ Çakışma","OK")))</f>
        <v/>
      </c>
      <c r="P60" s="25" t="str">
        <f aca="false">IF($A60&lt;&gt;"Seçildi","",IF(OR($L60="",$F60="",$M60=""),"",IF(SUMPRODUCT(($A$7:$A$156="Seçildi")*($L$7:$L$156=$L60)*($F$7:$F$156=$F60)*(ROW($A$7:$A$156)&lt;&gt;ROW($A60))*($M$7:$M$156&lt;$N60)*($N$7:$N$156&gt;$M60))&gt;0,"⚠ Çakışma","OK")))</f>
        <v/>
      </c>
      <c r="Q60" s="25" t="str">
        <f aca="false">IF($A60&lt;&gt;"Seçildi","",IF(OR($D60="",$F60="",$M60=""),"",IF(SUMPRODUCT(($A$7:$A$156="Seçildi")*($D$7:$D$156=$D60)*($F$7:$F$156=$F60)*(ROW($A$7:$A$156)&lt;&gt;ROW($A60))*($M$7:$M$156&lt;$N60)*($N$7:$N$156&gt;$M60))&gt;0,"⚠ Çakışma","OK")))</f>
        <v/>
      </c>
      <c r="R60" s="31" t="str">
        <f aca="false">IF($A60&lt;&gt;"Seçildi","",IF(OR($F60="",$H60="",$K60="",$L60="",$O60="⚠ Çakışma",$P60="⚠ Çakışma",$Q60="⚠ Çakışma"),"⚠ Kontrol Et","✓ Uygun"))</f>
        <v/>
      </c>
      <c r="S60" s="30" t="str">
        <f aca="false">IF(AND($A60="Seçildi",$F60&lt;&gt;"",$H60&lt;&gt;""),$F60*100+$M60+ROW()/100000,"")</f>
        <v/>
      </c>
      <c r="T60" s="30" t="str">
        <f aca="false">IF($S60="","",RANK($S60,$S$7:$S$156,1))</f>
        <v/>
      </c>
    </row>
    <row r="61" customFormat="false" ht="13.5" hidden="false" customHeight="true" outlineLevel="0" collapsed="false">
      <c r="A61" s="25" t="str">
        <f aca="false">'1-Ders Havuzu'!K57</f>
        <v>Seçilmedi</v>
      </c>
      <c r="B61" s="25" t="str">
        <f aca="false">IF($A61="Seçildi",IF('1-Ders Havuzu'!C57="","",'1-Ders Havuzu'!C57),"")</f>
        <v/>
      </c>
      <c r="C61" s="26" t="str">
        <f aca="false">IF($A61="Seçildi",IF('1-Ders Havuzu'!D57="","",'1-Ders Havuzu'!D57),"")</f>
        <v/>
      </c>
      <c r="D61" s="25" t="str">
        <f aca="false">IF($A61="Seçildi",IF('1-Ders Havuzu'!B57="","",'1-Ders Havuzu'!B57),"")</f>
        <v/>
      </c>
      <c r="E61" s="25" t="str">
        <f aca="false">IF($A61="Seçildi",IF('1-Ders Havuzu'!A57="","",'1-Ders Havuzu'!A57),"")</f>
        <v/>
      </c>
      <c r="F61" s="27"/>
      <c r="G61" s="25" t="str">
        <f aca="false">IF($A61&lt;&gt;"Seçildi","",IF($F61="","",CHOOSE(WEEKDAY($F61,2),"Pazartesi","Salı","Çarşamba","Perşembe","Cuma","Cumartesi","Pazar")))</f>
        <v/>
      </c>
      <c r="H61" s="28"/>
      <c r="I61" s="28"/>
      <c r="J61" s="25" t="str">
        <f aca="false">IF($N61="","",TEXT(INT($N61),"00")&amp;"."&amp;TEXT(ROUND(MOD($N61,1)*60,0),"00"))</f>
        <v/>
      </c>
      <c r="K61" s="28"/>
      <c r="L61" s="29"/>
      <c r="M61" s="30" t="str">
        <f aca="false">IF($H61="","",VALUE(LEFT($H61,2))+VALUE(RIGHT($H61,2))/60)</f>
        <v/>
      </c>
      <c r="N61" s="30" t="str">
        <f aca="false">IF(OR($M61="",$I61=""),"",$M61+$I61)</f>
        <v/>
      </c>
      <c r="O61" s="25" t="str">
        <f aca="false">IF($A61&lt;&gt;"Seçildi","",IF(OR($K61="",$F61="",$M61=""),"",IF(SUMPRODUCT(($A$7:$A$156="Seçildi")*($K$7:$K$156=$K61)*($F$7:$F$156=$F61)*(ROW($A$7:$A$156)&lt;&gt;ROW($A61))*($M$7:$M$156&lt;$N61)*($N$7:$N$156&gt;$M61))&gt;0,"⚠ Çakışma","OK")))</f>
        <v/>
      </c>
      <c r="P61" s="25" t="str">
        <f aca="false">IF($A61&lt;&gt;"Seçildi","",IF(OR($L61="",$F61="",$M61=""),"",IF(SUMPRODUCT(($A$7:$A$156="Seçildi")*($L$7:$L$156=$L61)*($F$7:$F$156=$F61)*(ROW($A$7:$A$156)&lt;&gt;ROW($A61))*($M$7:$M$156&lt;$N61)*($N$7:$N$156&gt;$M61))&gt;0,"⚠ Çakışma","OK")))</f>
        <v/>
      </c>
      <c r="Q61" s="25" t="str">
        <f aca="false">IF($A61&lt;&gt;"Seçildi","",IF(OR($D61="",$F61="",$M61=""),"",IF(SUMPRODUCT(($A$7:$A$156="Seçildi")*($D$7:$D$156=$D61)*($F$7:$F$156=$F61)*(ROW($A$7:$A$156)&lt;&gt;ROW($A61))*($M$7:$M$156&lt;$N61)*($N$7:$N$156&gt;$M61))&gt;0,"⚠ Çakışma","OK")))</f>
        <v/>
      </c>
      <c r="R61" s="31" t="str">
        <f aca="false">IF($A61&lt;&gt;"Seçildi","",IF(OR($F61="",$H61="",$K61="",$L61="",$O61="⚠ Çakışma",$P61="⚠ Çakışma",$Q61="⚠ Çakışma"),"⚠ Kontrol Et","✓ Uygun"))</f>
        <v/>
      </c>
      <c r="S61" s="30" t="str">
        <f aca="false">IF(AND($A61="Seçildi",$F61&lt;&gt;"",$H61&lt;&gt;""),$F61*100+$M61+ROW()/100000,"")</f>
        <v/>
      </c>
      <c r="T61" s="30" t="str">
        <f aca="false">IF($S61="","",RANK($S61,$S$7:$S$156,1))</f>
        <v/>
      </c>
    </row>
    <row r="62" customFormat="false" ht="13.5" hidden="false" customHeight="true" outlineLevel="0" collapsed="false">
      <c r="A62" s="25" t="str">
        <f aca="false">'1-Ders Havuzu'!K58</f>
        <v>Seçilmedi</v>
      </c>
      <c r="B62" s="25" t="str">
        <f aca="false">IF($A62="Seçildi",IF('1-Ders Havuzu'!C58="","",'1-Ders Havuzu'!C58),"")</f>
        <v/>
      </c>
      <c r="C62" s="26" t="str">
        <f aca="false">IF($A62="Seçildi",IF('1-Ders Havuzu'!D58="","",'1-Ders Havuzu'!D58),"")</f>
        <v/>
      </c>
      <c r="D62" s="25" t="str">
        <f aca="false">IF($A62="Seçildi",IF('1-Ders Havuzu'!B58="","",'1-Ders Havuzu'!B58),"")</f>
        <v/>
      </c>
      <c r="E62" s="25" t="str">
        <f aca="false">IF($A62="Seçildi",IF('1-Ders Havuzu'!A58="","",'1-Ders Havuzu'!A58),"")</f>
        <v/>
      </c>
      <c r="F62" s="27"/>
      <c r="G62" s="25" t="str">
        <f aca="false">IF($A62&lt;&gt;"Seçildi","",IF($F62="","",CHOOSE(WEEKDAY($F62,2),"Pazartesi","Salı","Çarşamba","Perşembe","Cuma","Cumartesi","Pazar")))</f>
        <v/>
      </c>
      <c r="H62" s="28"/>
      <c r="I62" s="28"/>
      <c r="J62" s="25" t="str">
        <f aca="false">IF($N62="","",TEXT(INT($N62),"00")&amp;"."&amp;TEXT(ROUND(MOD($N62,1)*60,0),"00"))</f>
        <v/>
      </c>
      <c r="K62" s="28"/>
      <c r="L62" s="29"/>
      <c r="M62" s="30" t="str">
        <f aca="false">IF($H62="","",VALUE(LEFT($H62,2))+VALUE(RIGHT($H62,2))/60)</f>
        <v/>
      </c>
      <c r="N62" s="30" t="str">
        <f aca="false">IF(OR($M62="",$I62=""),"",$M62+$I62)</f>
        <v/>
      </c>
      <c r="O62" s="25" t="str">
        <f aca="false">IF($A62&lt;&gt;"Seçildi","",IF(OR($K62="",$F62="",$M62=""),"",IF(SUMPRODUCT(($A$7:$A$156="Seçildi")*($K$7:$K$156=$K62)*($F$7:$F$156=$F62)*(ROW($A$7:$A$156)&lt;&gt;ROW($A62))*($M$7:$M$156&lt;$N62)*($N$7:$N$156&gt;$M62))&gt;0,"⚠ Çakışma","OK")))</f>
        <v/>
      </c>
      <c r="P62" s="25" t="str">
        <f aca="false">IF($A62&lt;&gt;"Seçildi","",IF(OR($L62="",$F62="",$M62=""),"",IF(SUMPRODUCT(($A$7:$A$156="Seçildi")*($L$7:$L$156=$L62)*($F$7:$F$156=$F62)*(ROW($A$7:$A$156)&lt;&gt;ROW($A62))*($M$7:$M$156&lt;$N62)*($N$7:$N$156&gt;$M62))&gt;0,"⚠ Çakışma","OK")))</f>
        <v/>
      </c>
      <c r="Q62" s="25" t="str">
        <f aca="false">IF($A62&lt;&gt;"Seçildi","",IF(OR($D62="",$F62="",$M62=""),"",IF(SUMPRODUCT(($A$7:$A$156="Seçildi")*($D$7:$D$156=$D62)*($F$7:$F$156=$F62)*(ROW($A$7:$A$156)&lt;&gt;ROW($A62))*($M$7:$M$156&lt;$N62)*($N$7:$N$156&gt;$M62))&gt;0,"⚠ Çakışma","OK")))</f>
        <v/>
      </c>
      <c r="R62" s="31" t="str">
        <f aca="false">IF($A62&lt;&gt;"Seçildi","",IF(OR($F62="",$H62="",$K62="",$L62="",$O62="⚠ Çakışma",$P62="⚠ Çakışma",$Q62="⚠ Çakışma"),"⚠ Kontrol Et","✓ Uygun"))</f>
        <v/>
      </c>
      <c r="S62" s="30" t="str">
        <f aca="false">IF(AND($A62="Seçildi",$F62&lt;&gt;"",$H62&lt;&gt;""),$F62*100+$M62+ROW()/100000,"")</f>
        <v/>
      </c>
      <c r="T62" s="30" t="str">
        <f aca="false">IF($S62="","",RANK($S62,$S$7:$S$156,1))</f>
        <v/>
      </c>
    </row>
    <row r="63" customFormat="false" ht="13.5" hidden="false" customHeight="true" outlineLevel="0" collapsed="false">
      <c r="A63" s="25" t="str">
        <f aca="false">'1-Ders Havuzu'!K59</f>
        <v>Seçilmedi</v>
      </c>
      <c r="B63" s="25" t="str">
        <f aca="false">IF($A63="Seçildi",IF('1-Ders Havuzu'!C59="","",'1-Ders Havuzu'!C59),"")</f>
        <v/>
      </c>
      <c r="C63" s="26" t="str">
        <f aca="false">IF($A63="Seçildi",IF('1-Ders Havuzu'!D59="","",'1-Ders Havuzu'!D59),"")</f>
        <v/>
      </c>
      <c r="D63" s="25" t="str">
        <f aca="false">IF($A63="Seçildi",IF('1-Ders Havuzu'!B59="","",'1-Ders Havuzu'!B59),"")</f>
        <v/>
      </c>
      <c r="E63" s="25" t="str">
        <f aca="false">IF($A63="Seçildi",IF('1-Ders Havuzu'!A59="","",'1-Ders Havuzu'!A59),"")</f>
        <v/>
      </c>
      <c r="F63" s="27"/>
      <c r="G63" s="25" t="str">
        <f aca="false">IF($A63&lt;&gt;"Seçildi","",IF($F63="","",CHOOSE(WEEKDAY($F63,2),"Pazartesi","Salı","Çarşamba","Perşembe","Cuma","Cumartesi","Pazar")))</f>
        <v/>
      </c>
      <c r="H63" s="28"/>
      <c r="I63" s="28"/>
      <c r="J63" s="25" t="str">
        <f aca="false">IF($N63="","",TEXT(INT($N63),"00")&amp;"."&amp;TEXT(ROUND(MOD($N63,1)*60,0),"00"))</f>
        <v/>
      </c>
      <c r="K63" s="28"/>
      <c r="L63" s="29"/>
      <c r="M63" s="30" t="str">
        <f aca="false">IF($H63="","",VALUE(LEFT($H63,2))+VALUE(RIGHT($H63,2))/60)</f>
        <v/>
      </c>
      <c r="N63" s="30" t="str">
        <f aca="false">IF(OR($M63="",$I63=""),"",$M63+$I63)</f>
        <v/>
      </c>
      <c r="O63" s="25" t="str">
        <f aca="false">IF($A63&lt;&gt;"Seçildi","",IF(OR($K63="",$F63="",$M63=""),"",IF(SUMPRODUCT(($A$7:$A$156="Seçildi")*($K$7:$K$156=$K63)*($F$7:$F$156=$F63)*(ROW($A$7:$A$156)&lt;&gt;ROW($A63))*($M$7:$M$156&lt;$N63)*($N$7:$N$156&gt;$M63))&gt;0,"⚠ Çakışma","OK")))</f>
        <v/>
      </c>
      <c r="P63" s="25" t="str">
        <f aca="false">IF($A63&lt;&gt;"Seçildi","",IF(OR($L63="",$F63="",$M63=""),"",IF(SUMPRODUCT(($A$7:$A$156="Seçildi")*($L$7:$L$156=$L63)*($F$7:$F$156=$F63)*(ROW($A$7:$A$156)&lt;&gt;ROW($A63))*($M$7:$M$156&lt;$N63)*($N$7:$N$156&gt;$M63))&gt;0,"⚠ Çakışma","OK")))</f>
        <v/>
      </c>
      <c r="Q63" s="25" t="str">
        <f aca="false">IF($A63&lt;&gt;"Seçildi","",IF(OR($D63="",$F63="",$M63=""),"",IF(SUMPRODUCT(($A$7:$A$156="Seçildi")*($D$7:$D$156=$D63)*($F$7:$F$156=$F63)*(ROW($A$7:$A$156)&lt;&gt;ROW($A63))*($M$7:$M$156&lt;$N63)*($N$7:$N$156&gt;$M63))&gt;0,"⚠ Çakışma","OK")))</f>
        <v/>
      </c>
      <c r="R63" s="31" t="str">
        <f aca="false">IF($A63&lt;&gt;"Seçildi","",IF(OR($F63="",$H63="",$K63="",$L63="",$O63="⚠ Çakışma",$P63="⚠ Çakışma",$Q63="⚠ Çakışma"),"⚠ Kontrol Et","✓ Uygun"))</f>
        <v/>
      </c>
      <c r="S63" s="30" t="str">
        <f aca="false">IF(AND($A63="Seçildi",$F63&lt;&gt;"",$H63&lt;&gt;""),$F63*100+$M63+ROW()/100000,"")</f>
        <v/>
      </c>
      <c r="T63" s="30" t="str">
        <f aca="false">IF($S63="","",RANK($S63,$S$7:$S$156,1))</f>
        <v/>
      </c>
    </row>
    <row r="64" customFormat="false" ht="13.5" hidden="false" customHeight="true" outlineLevel="0" collapsed="false">
      <c r="A64" s="25" t="str">
        <f aca="false">'1-Ders Havuzu'!K60</f>
        <v>Seçilmedi</v>
      </c>
      <c r="B64" s="25" t="str">
        <f aca="false">IF($A64="Seçildi",IF('1-Ders Havuzu'!C60="","",'1-Ders Havuzu'!C60),"")</f>
        <v/>
      </c>
      <c r="C64" s="26" t="str">
        <f aca="false">IF($A64="Seçildi",IF('1-Ders Havuzu'!D60="","",'1-Ders Havuzu'!D60),"")</f>
        <v/>
      </c>
      <c r="D64" s="25" t="str">
        <f aca="false">IF($A64="Seçildi",IF('1-Ders Havuzu'!B60="","",'1-Ders Havuzu'!B60),"")</f>
        <v/>
      </c>
      <c r="E64" s="25" t="str">
        <f aca="false">IF($A64="Seçildi",IF('1-Ders Havuzu'!A60="","",'1-Ders Havuzu'!A60),"")</f>
        <v/>
      </c>
      <c r="F64" s="27"/>
      <c r="G64" s="25" t="str">
        <f aca="false">IF($A64&lt;&gt;"Seçildi","",IF($F64="","",CHOOSE(WEEKDAY($F64,2),"Pazartesi","Salı","Çarşamba","Perşembe","Cuma","Cumartesi","Pazar")))</f>
        <v/>
      </c>
      <c r="H64" s="28"/>
      <c r="I64" s="28"/>
      <c r="J64" s="25" t="str">
        <f aca="false">IF($N64="","",TEXT(INT($N64),"00")&amp;"."&amp;TEXT(ROUND(MOD($N64,1)*60,0),"00"))</f>
        <v/>
      </c>
      <c r="K64" s="28"/>
      <c r="L64" s="29"/>
      <c r="M64" s="30" t="str">
        <f aca="false">IF($H64="","",VALUE(LEFT($H64,2))+VALUE(RIGHT($H64,2))/60)</f>
        <v/>
      </c>
      <c r="N64" s="30" t="str">
        <f aca="false">IF(OR($M64="",$I64=""),"",$M64+$I64)</f>
        <v/>
      </c>
      <c r="O64" s="25" t="str">
        <f aca="false">IF($A64&lt;&gt;"Seçildi","",IF(OR($K64="",$F64="",$M64=""),"",IF(SUMPRODUCT(($A$7:$A$156="Seçildi")*($K$7:$K$156=$K64)*($F$7:$F$156=$F64)*(ROW($A$7:$A$156)&lt;&gt;ROW($A64))*($M$7:$M$156&lt;$N64)*($N$7:$N$156&gt;$M64))&gt;0,"⚠ Çakışma","OK")))</f>
        <v/>
      </c>
      <c r="P64" s="25" t="str">
        <f aca="false">IF($A64&lt;&gt;"Seçildi","",IF(OR($L64="",$F64="",$M64=""),"",IF(SUMPRODUCT(($A$7:$A$156="Seçildi")*($L$7:$L$156=$L64)*($F$7:$F$156=$F64)*(ROW($A$7:$A$156)&lt;&gt;ROW($A64))*($M$7:$M$156&lt;$N64)*($N$7:$N$156&gt;$M64))&gt;0,"⚠ Çakışma","OK")))</f>
        <v/>
      </c>
      <c r="Q64" s="25" t="str">
        <f aca="false">IF($A64&lt;&gt;"Seçildi","",IF(OR($D64="",$F64="",$M64=""),"",IF(SUMPRODUCT(($A$7:$A$156="Seçildi")*($D$7:$D$156=$D64)*($F$7:$F$156=$F64)*(ROW($A$7:$A$156)&lt;&gt;ROW($A64))*($M$7:$M$156&lt;$N64)*($N$7:$N$156&gt;$M64))&gt;0,"⚠ Çakışma","OK")))</f>
        <v/>
      </c>
      <c r="R64" s="31" t="str">
        <f aca="false">IF($A64&lt;&gt;"Seçildi","",IF(OR($F64="",$H64="",$K64="",$L64="",$O64="⚠ Çakışma",$P64="⚠ Çakışma",$Q64="⚠ Çakışma"),"⚠ Kontrol Et","✓ Uygun"))</f>
        <v/>
      </c>
      <c r="S64" s="30" t="str">
        <f aca="false">IF(AND($A64="Seçildi",$F64&lt;&gt;"",$H64&lt;&gt;""),$F64*100+$M64+ROW()/100000,"")</f>
        <v/>
      </c>
      <c r="T64" s="30" t="str">
        <f aca="false">IF($S64="","",RANK($S64,$S$7:$S$156,1))</f>
        <v/>
      </c>
    </row>
    <row r="65" customFormat="false" ht="13.5" hidden="false" customHeight="true" outlineLevel="0" collapsed="false">
      <c r="A65" s="25" t="str">
        <f aca="false">'1-Ders Havuzu'!K61</f>
        <v>Seçilmedi</v>
      </c>
      <c r="B65" s="25" t="str">
        <f aca="false">IF($A65="Seçildi",IF('1-Ders Havuzu'!C61="","",'1-Ders Havuzu'!C61),"")</f>
        <v/>
      </c>
      <c r="C65" s="26" t="str">
        <f aca="false">IF($A65="Seçildi",IF('1-Ders Havuzu'!D61="","",'1-Ders Havuzu'!D61),"")</f>
        <v/>
      </c>
      <c r="D65" s="25" t="str">
        <f aca="false">IF($A65="Seçildi",IF('1-Ders Havuzu'!B61="","",'1-Ders Havuzu'!B61),"")</f>
        <v/>
      </c>
      <c r="E65" s="25" t="str">
        <f aca="false">IF($A65="Seçildi",IF('1-Ders Havuzu'!A61="","",'1-Ders Havuzu'!A61),"")</f>
        <v/>
      </c>
      <c r="F65" s="27"/>
      <c r="G65" s="25" t="str">
        <f aca="false">IF($A65&lt;&gt;"Seçildi","",IF($F65="","",CHOOSE(WEEKDAY($F65,2),"Pazartesi","Salı","Çarşamba","Perşembe","Cuma","Cumartesi","Pazar")))</f>
        <v/>
      </c>
      <c r="H65" s="28"/>
      <c r="I65" s="28"/>
      <c r="J65" s="25" t="str">
        <f aca="false">IF($N65="","",TEXT(INT($N65),"00")&amp;"."&amp;TEXT(ROUND(MOD($N65,1)*60,0),"00"))</f>
        <v/>
      </c>
      <c r="K65" s="28"/>
      <c r="L65" s="29"/>
      <c r="M65" s="30" t="str">
        <f aca="false">IF($H65="","",VALUE(LEFT($H65,2))+VALUE(RIGHT($H65,2))/60)</f>
        <v/>
      </c>
      <c r="N65" s="30" t="str">
        <f aca="false">IF(OR($M65="",$I65=""),"",$M65+$I65)</f>
        <v/>
      </c>
      <c r="O65" s="25" t="str">
        <f aca="false">IF($A65&lt;&gt;"Seçildi","",IF(OR($K65="",$F65="",$M65=""),"",IF(SUMPRODUCT(($A$7:$A$156="Seçildi")*($K$7:$K$156=$K65)*($F$7:$F$156=$F65)*(ROW($A$7:$A$156)&lt;&gt;ROW($A65))*($M$7:$M$156&lt;$N65)*($N$7:$N$156&gt;$M65))&gt;0,"⚠ Çakışma","OK")))</f>
        <v/>
      </c>
      <c r="P65" s="25" t="str">
        <f aca="false">IF($A65&lt;&gt;"Seçildi","",IF(OR($L65="",$F65="",$M65=""),"",IF(SUMPRODUCT(($A$7:$A$156="Seçildi")*($L$7:$L$156=$L65)*($F$7:$F$156=$F65)*(ROW($A$7:$A$156)&lt;&gt;ROW($A65))*($M$7:$M$156&lt;$N65)*($N$7:$N$156&gt;$M65))&gt;0,"⚠ Çakışma","OK")))</f>
        <v/>
      </c>
      <c r="Q65" s="25" t="str">
        <f aca="false">IF($A65&lt;&gt;"Seçildi","",IF(OR($D65="",$F65="",$M65=""),"",IF(SUMPRODUCT(($A$7:$A$156="Seçildi")*($D$7:$D$156=$D65)*($F$7:$F$156=$F65)*(ROW($A$7:$A$156)&lt;&gt;ROW($A65))*($M$7:$M$156&lt;$N65)*($N$7:$N$156&gt;$M65))&gt;0,"⚠ Çakışma","OK")))</f>
        <v/>
      </c>
      <c r="R65" s="31" t="str">
        <f aca="false">IF($A65&lt;&gt;"Seçildi","",IF(OR($F65="",$H65="",$K65="",$L65="",$O65="⚠ Çakışma",$P65="⚠ Çakışma",$Q65="⚠ Çakışma"),"⚠ Kontrol Et","✓ Uygun"))</f>
        <v/>
      </c>
      <c r="S65" s="30" t="str">
        <f aca="false">IF(AND($A65="Seçildi",$F65&lt;&gt;"",$H65&lt;&gt;""),$F65*100+$M65+ROW()/100000,"")</f>
        <v/>
      </c>
      <c r="T65" s="30" t="str">
        <f aca="false">IF($S65="","",RANK($S65,$S$7:$S$156,1))</f>
        <v/>
      </c>
    </row>
    <row r="66" customFormat="false" ht="13.5" hidden="false" customHeight="true" outlineLevel="0" collapsed="false">
      <c r="A66" s="25" t="str">
        <f aca="false">'1-Ders Havuzu'!K62</f>
        <v>Seçilmedi</v>
      </c>
      <c r="B66" s="25" t="str">
        <f aca="false">IF($A66="Seçildi",IF('1-Ders Havuzu'!C62="","",'1-Ders Havuzu'!C62),"")</f>
        <v/>
      </c>
      <c r="C66" s="26" t="str">
        <f aca="false">IF($A66="Seçildi",IF('1-Ders Havuzu'!D62="","",'1-Ders Havuzu'!D62),"")</f>
        <v/>
      </c>
      <c r="D66" s="25" t="str">
        <f aca="false">IF($A66="Seçildi",IF('1-Ders Havuzu'!B62="","",'1-Ders Havuzu'!B62),"")</f>
        <v/>
      </c>
      <c r="E66" s="25" t="str">
        <f aca="false">IF($A66="Seçildi",IF('1-Ders Havuzu'!A62="","",'1-Ders Havuzu'!A62),"")</f>
        <v/>
      </c>
      <c r="F66" s="27"/>
      <c r="G66" s="25" t="str">
        <f aca="false">IF($A66&lt;&gt;"Seçildi","",IF($F66="","",CHOOSE(WEEKDAY($F66,2),"Pazartesi","Salı","Çarşamba","Perşembe","Cuma","Cumartesi","Pazar")))</f>
        <v/>
      </c>
      <c r="H66" s="28"/>
      <c r="I66" s="28"/>
      <c r="J66" s="25" t="str">
        <f aca="false">IF($N66="","",TEXT(INT($N66),"00")&amp;"."&amp;TEXT(ROUND(MOD($N66,1)*60,0),"00"))</f>
        <v/>
      </c>
      <c r="K66" s="28"/>
      <c r="L66" s="29"/>
      <c r="M66" s="30" t="str">
        <f aca="false">IF($H66="","",VALUE(LEFT($H66,2))+VALUE(RIGHT($H66,2))/60)</f>
        <v/>
      </c>
      <c r="N66" s="30" t="str">
        <f aca="false">IF(OR($M66="",$I66=""),"",$M66+$I66)</f>
        <v/>
      </c>
      <c r="O66" s="25" t="str">
        <f aca="false">IF($A66&lt;&gt;"Seçildi","",IF(OR($K66="",$F66="",$M66=""),"",IF(SUMPRODUCT(($A$7:$A$156="Seçildi")*($K$7:$K$156=$K66)*($F$7:$F$156=$F66)*(ROW($A$7:$A$156)&lt;&gt;ROW($A66))*($M$7:$M$156&lt;$N66)*($N$7:$N$156&gt;$M66))&gt;0,"⚠ Çakışma","OK")))</f>
        <v/>
      </c>
      <c r="P66" s="25" t="str">
        <f aca="false">IF($A66&lt;&gt;"Seçildi","",IF(OR($L66="",$F66="",$M66=""),"",IF(SUMPRODUCT(($A$7:$A$156="Seçildi")*($L$7:$L$156=$L66)*($F$7:$F$156=$F66)*(ROW($A$7:$A$156)&lt;&gt;ROW($A66))*($M$7:$M$156&lt;$N66)*($N$7:$N$156&gt;$M66))&gt;0,"⚠ Çakışma","OK")))</f>
        <v/>
      </c>
      <c r="Q66" s="25" t="str">
        <f aca="false">IF($A66&lt;&gt;"Seçildi","",IF(OR($D66="",$F66="",$M66=""),"",IF(SUMPRODUCT(($A$7:$A$156="Seçildi")*($D$7:$D$156=$D66)*($F$7:$F$156=$F66)*(ROW($A$7:$A$156)&lt;&gt;ROW($A66))*($M$7:$M$156&lt;$N66)*($N$7:$N$156&gt;$M66))&gt;0,"⚠ Çakışma","OK")))</f>
        <v/>
      </c>
      <c r="R66" s="31" t="str">
        <f aca="false">IF($A66&lt;&gt;"Seçildi","",IF(OR($F66="",$H66="",$K66="",$L66="",$O66="⚠ Çakışma",$P66="⚠ Çakışma",$Q66="⚠ Çakışma"),"⚠ Kontrol Et","✓ Uygun"))</f>
        <v/>
      </c>
      <c r="S66" s="30" t="str">
        <f aca="false">IF(AND($A66="Seçildi",$F66&lt;&gt;"",$H66&lt;&gt;""),$F66*100+$M66+ROW()/100000,"")</f>
        <v/>
      </c>
      <c r="T66" s="30" t="str">
        <f aca="false">IF($S66="","",RANK($S66,$S$7:$S$156,1))</f>
        <v/>
      </c>
    </row>
    <row r="67" customFormat="false" ht="13.5" hidden="false" customHeight="true" outlineLevel="0" collapsed="false">
      <c r="A67" s="25" t="str">
        <f aca="false">'1-Ders Havuzu'!K63</f>
        <v>Seçilmedi</v>
      </c>
      <c r="B67" s="25" t="str">
        <f aca="false">IF($A67="Seçildi",IF('1-Ders Havuzu'!C63="","",'1-Ders Havuzu'!C63),"")</f>
        <v/>
      </c>
      <c r="C67" s="26" t="str">
        <f aca="false">IF($A67="Seçildi",IF('1-Ders Havuzu'!D63="","",'1-Ders Havuzu'!D63),"")</f>
        <v/>
      </c>
      <c r="D67" s="25" t="str">
        <f aca="false">IF($A67="Seçildi",IF('1-Ders Havuzu'!B63="","",'1-Ders Havuzu'!B63),"")</f>
        <v/>
      </c>
      <c r="E67" s="25" t="str">
        <f aca="false">IF($A67="Seçildi",IF('1-Ders Havuzu'!A63="","",'1-Ders Havuzu'!A63),"")</f>
        <v/>
      </c>
      <c r="F67" s="27"/>
      <c r="G67" s="25" t="str">
        <f aca="false">IF($A67&lt;&gt;"Seçildi","",IF($F67="","",CHOOSE(WEEKDAY($F67,2),"Pazartesi","Salı","Çarşamba","Perşembe","Cuma","Cumartesi","Pazar")))</f>
        <v/>
      </c>
      <c r="H67" s="28"/>
      <c r="I67" s="28"/>
      <c r="J67" s="25" t="str">
        <f aca="false">IF($N67="","",TEXT(INT($N67),"00")&amp;"."&amp;TEXT(ROUND(MOD($N67,1)*60,0),"00"))</f>
        <v/>
      </c>
      <c r="K67" s="28"/>
      <c r="L67" s="29"/>
      <c r="M67" s="30" t="str">
        <f aca="false">IF($H67="","",VALUE(LEFT($H67,2))+VALUE(RIGHT($H67,2))/60)</f>
        <v/>
      </c>
      <c r="N67" s="30" t="str">
        <f aca="false">IF(OR($M67="",$I67=""),"",$M67+$I67)</f>
        <v/>
      </c>
      <c r="O67" s="25" t="str">
        <f aca="false">IF($A67&lt;&gt;"Seçildi","",IF(OR($K67="",$F67="",$M67=""),"",IF(SUMPRODUCT(($A$7:$A$156="Seçildi")*($K$7:$K$156=$K67)*($F$7:$F$156=$F67)*(ROW($A$7:$A$156)&lt;&gt;ROW($A67))*($M$7:$M$156&lt;$N67)*($N$7:$N$156&gt;$M67))&gt;0,"⚠ Çakışma","OK")))</f>
        <v/>
      </c>
      <c r="P67" s="25" t="str">
        <f aca="false">IF($A67&lt;&gt;"Seçildi","",IF(OR($L67="",$F67="",$M67=""),"",IF(SUMPRODUCT(($A$7:$A$156="Seçildi")*($L$7:$L$156=$L67)*($F$7:$F$156=$F67)*(ROW($A$7:$A$156)&lt;&gt;ROW($A67))*($M$7:$M$156&lt;$N67)*($N$7:$N$156&gt;$M67))&gt;0,"⚠ Çakışma","OK")))</f>
        <v/>
      </c>
      <c r="Q67" s="25" t="str">
        <f aca="false">IF($A67&lt;&gt;"Seçildi","",IF(OR($D67="",$F67="",$M67=""),"",IF(SUMPRODUCT(($A$7:$A$156="Seçildi")*($D$7:$D$156=$D67)*($F$7:$F$156=$F67)*(ROW($A$7:$A$156)&lt;&gt;ROW($A67))*($M$7:$M$156&lt;$N67)*($N$7:$N$156&gt;$M67))&gt;0,"⚠ Çakışma","OK")))</f>
        <v/>
      </c>
      <c r="R67" s="31" t="str">
        <f aca="false">IF($A67&lt;&gt;"Seçildi","",IF(OR($F67="",$H67="",$K67="",$L67="",$O67="⚠ Çakışma",$P67="⚠ Çakışma",$Q67="⚠ Çakışma"),"⚠ Kontrol Et","✓ Uygun"))</f>
        <v/>
      </c>
      <c r="S67" s="30" t="str">
        <f aca="false">IF(AND($A67="Seçildi",$F67&lt;&gt;"",$H67&lt;&gt;""),$F67*100+$M67+ROW()/100000,"")</f>
        <v/>
      </c>
      <c r="T67" s="30" t="str">
        <f aca="false">IF($S67="","",RANK($S67,$S$7:$S$156,1))</f>
        <v/>
      </c>
    </row>
    <row r="68" customFormat="false" ht="13.5" hidden="false" customHeight="true" outlineLevel="0" collapsed="false">
      <c r="A68" s="25" t="str">
        <f aca="false">'1-Ders Havuzu'!K64</f>
        <v>Seçilmedi</v>
      </c>
      <c r="B68" s="25" t="str">
        <f aca="false">IF($A68="Seçildi",IF('1-Ders Havuzu'!C64="","",'1-Ders Havuzu'!C64),"")</f>
        <v/>
      </c>
      <c r="C68" s="26" t="str">
        <f aca="false">IF($A68="Seçildi",IF('1-Ders Havuzu'!D64="","",'1-Ders Havuzu'!D64),"")</f>
        <v/>
      </c>
      <c r="D68" s="25" t="str">
        <f aca="false">IF($A68="Seçildi",IF('1-Ders Havuzu'!B64="","",'1-Ders Havuzu'!B64),"")</f>
        <v/>
      </c>
      <c r="E68" s="25" t="str">
        <f aca="false">IF($A68="Seçildi",IF('1-Ders Havuzu'!A64="","",'1-Ders Havuzu'!A64),"")</f>
        <v/>
      </c>
      <c r="F68" s="27"/>
      <c r="G68" s="25" t="str">
        <f aca="false">IF($A68&lt;&gt;"Seçildi","",IF($F68="","",CHOOSE(WEEKDAY($F68,2),"Pazartesi","Salı","Çarşamba","Perşembe","Cuma","Cumartesi","Pazar")))</f>
        <v/>
      </c>
      <c r="H68" s="28"/>
      <c r="I68" s="28"/>
      <c r="J68" s="25" t="str">
        <f aca="false">IF($N68="","",TEXT(INT($N68),"00")&amp;"."&amp;TEXT(ROUND(MOD($N68,1)*60,0),"00"))</f>
        <v/>
      </c>
      <c r="K68" s="28"/>
      <c r="L68" s="29"/>
      <c r="M68" s="30" t="str">
        <f aca="false">IF($H68="","",VALUE(LEFT($H68,2))+VALUE(RIGHT($H68,2))/60)</f>
        <v/>
      </c>
      <c r="N68" s="30" t="str">
        <f aca="false">IF(OR($M68="",$I68=""),"",$M68+$I68)</f>
        <v/>
      </c>
      <c r="O68" s="25" t="str">
        <f aca="false">IF($A68&lt;&gt;"Seçildi","",IF(OR($K68="",$F68="",$M68=""),"",IF(SUMPRODUCT(($A$7:$A$156="Seçildi")*($K$7:$K$156=$K68)*($F$7:$F$156=$F68)*(ROW($A$7:$A$156)&lt;&gt;ROW($A68))*($M$7:$M$156&lt;$N68)*($N$7:$N$156&gt;$M68))&gt;0,"⚠ Çakışma","OK")))</f>
        <v/>
      </c>
      <c r="P68" s="25" t="str">
        <f aca="false">IF($A68&lt;&gt;"Seçildi","",IF(OR($L68="",$F68="",$M68=""),"",IF(SUMPRODUCT(($A$7:$A$156="Seçildi")*($L$7:$L$156=$L68)*($F$7:$F$156=$F68)*(ROW($A$7:$A$156)&lt;&gt;ROW($A68))*($M$7:$M$156&lt;$N68)*($N$7:$N$156&gt;$M68))&gt;0,"⚠ Çakışma","OK")))</f>
        <v/>
      </c>
      <c r="Q68" s="25" t="str">
        <f aca="false">IF($A68&lt;&gt;"Seçildi","",IF(OR($D68="",$F68="",$M68=""),"",IF(SUMPRODUCT(($A$7:$A$156="Seçildi")*($D$7:$D$156=$D68)*($F$7:$F$156=$F68)*(ROW($A$7:$A$156)&lt;&gt;ROW($A68))*($M$7:$M$156&lt;$N68)*($N$7:$N$156&gt;$M68))&gt;0,"⚠ Çakışma","OK")))</f>
        <v/>
      </c>
      <c r="R68" s="31" t="str">
        <f aca="false">IF($A68&lt;&gt;"Seçildi","",IF(OR($F68="",$H68="",$K68="",$L68="",$O68="⚠ Çakışma",$P68="⚠ Çakışma",$Q68="⚠ Çakışma"),"⚠ Kontrol Et","✓ Uygun"))</f>
        <v/>
      </c>
      <c r="S68" s="30" t="str">
        <f aca="false">IF(AND($A68="Seçildi",$F68&lt;&gt;"",$H68&lt;&gt;""),$F68*100+$M68+ROW()/100000,"")</f>
        <v/>
      </c>
      <c r="T68" s="30" t="str">
        <f aca="false">IF($S68="","",RANK($S68,$S$7:$S$156,1))</f>
        <v/>
      </c>
    </row>
    <row r="69" customFormat="false" ht="13.5" hidden="false" customHeight="true" outlineLevel="0" collapsed="false">
      <c r="A69" s="25" t="str">
        <f aca="false">'1-Ders Havuzu'!K65</f>
        <v>Seçilmedi</v>
      </c>
      <c r="B69" s="25" t="str">
        <f aca="false">IF($A69="Seçildi",IF('1-Ders Havuzu'!C65="","",'1-Ders Havuzu'!C65),"")</f>
        <v/>
      </c>
      <c r="C69" s="26" t="str">
        <f aca="false">IF($A69="Seçildi",IF('1-Ders Havuzu'!D65="","",'1-Ders Havuzu'!D65),"")</f>
        <v/>
      </c>
      <c r="D69" s="25" t="str">
        <f aca="false">IF($A69="Seçildi",IF('1-Ders Havuzu'!B65="","",'1-Ders Havuzu'!B65),"")</f>
        <v/>
      </c>
      <c r="E69" s="25" t="str">
        <f aca="false">IF($A69="Seçildi",IF('1-Ders Havuzu'!A65="","",'1-Ders Havuzu'!A65),"")</f>
        <v/>
      </c>
      <c r="F69" s="27"/>
      <c r="G69" s="25" t="str">
        <f aca="false">IF($A69&lt;&gt;"Seçildi","",IF($F69="","",CHOOSE(WEEKDAY($F69,2),"Pazartesi","Salı","Çarşamba","Perşembe","Cuma","Cumartesi","Pazar")))</f>
        <v/>
      </c>
      <c r="H69" s="28"/>
      <c r="I69" s="28"/>
      <c r="J69" s="25" t="str">
        <f aca="false">IF($N69="","",TEXT(INT($N69),"00")&amp;"."&amp;TEXT(ROUND(MOD($N69,1)*60,0),"00"))</f>
        <v/>
      </c>
      <c r="K69" s="28"/>
      <c r="L69" s="29"/>
      <c r="M69" s="30" t="str">
        <f aca="false">IF($H69="","",VALUE(LEFT($H69,2))+VALUE(RIGHT($H69,2))/60)</f>
        <v/>
      </c>
      <c r="N69" s="30" t="str">
        <f aca="false">IF(OR($M69="",$I69=""),"",$M69+$I69)</f>
        <v/>
      </c>
      <c r="O69" s="25" t="str">
        <f aca="false">IF($A69&lt;&gt;"Seçildi","",IF(OR($K69="",$F69="",$M69=""),"",IF(SUMPRODUCT(($A$7:$A$156="Seçildi")*($K$7:$K$156=$K69)*($F$7:$F$156=$F69)*(ROW($A$7:$A$156)&lt;&gt;ROW($A69))*($M$7:$M$156&lt;$N69)*($N$7:$N$156&gt;$M69))&gt;0,"⚠ Çakışma","OK")))</f>
        <v/>
      </c>
      <c r="P69" s="25" t="str">
        <f aca="false">IF($A69&lt;&gt;"Seçildi","",IF(OR($L69="",$F69="",$M69=""),"",IF(SUMPRODUCT(($A$7:$A$156="Seçildi")*($L$7:$L$156=$L69)*($F$7:$F$156=$F69)*(ROW($A$7:$A$156)&lt;&gt;ROW($A69))*($M$7:$M$156&lt;$N69)*($N$7:$N$156&gt;$M69))&gt;0,"⚠ Çakışma","OK")))</f>
        <v/>
      </c>
      <c r="Q69" s="25" t="str">
        <f aca="false">IF($A69&lt;&gt;"Seçildi","",IF(OR($D69="",$F69="",$M69=""),"",IF(SUMPRODUCT(($A$7:$A$156="Seçildi")*($D$7:$D$156=$D69)*($F$7:$F$156=$F69)*(ROW($A$7:$A$156)&lt;&gt;ROW($A69))*($M$7:$M$156&lt;$N69)*($N$7:$N$156&gt;$M69))&gt;0,"⚠ Çakışma","OK")))</f>
        <v/>
      </c>
      <c r="R69" s="31" t="str">
        <f aca="false">IF($A69&lt;&gt;"Seçildi","",IF(OR($F69="",$H69="",$K69="",$L69="",$O69="⚠ Çakışma",$P69="⚠ Çakışma",$Q69="⚠ Çakışma"),"⚠ Kontrol Et","✓ Uygun"))</f>
        <v/>
      </c>
      <c r="S69" s="30" t="str">
        <f aca="false">IF(AND($A69="Seçildi",$F69&lt;&gt;"",$H69&lt;&gt;""),$F69*100+$M69+ROW()/100000,"")</f>
        <v/>
      </c>
      <c r="T69" s="30" t="str">
        <f aca="false">IF($S69="","",RANK($S69,$S$7:$S$156,1))</f>
        <v/>
      </c>
    </row>
    <row r="70" customFormat="false" ht="13.5" hidden="false" customHeight="true" outlineLevel="0" collapsed="false">
      <c r="A70" s="25" t="str">
        <f aca="false">'1-Ders Havuzu'!K66</f>
        <v>Seçilmedi</v>
      </c>
      <c r="B70" s="25" t="str">
        <f aca="false">IF($A70="Seçildi",IF('1-Ders Havuzu'!C66="","",'1-Ders Havuzu'!C66),"")</f>
        <v/>
      </c>
      <c r="C70" s="26" t="str">
        <f aca="false">IF($A70="Seçildi",IF('1-Ders Havuzu'!D66="","",'1-Ders Havuzu'!D66),"")</f>
        <v/>
      </c>
      <c r="D70" s="25" t="str">
        <f aca="false">IF($A70="Seçildi",IF('1-Ders Havuzu'!B66="","",'1-Ders Havuzu'!B66),"")</f>
        <v/>
      </c>
      <c r="E70" s="25" t="str">
        <f aca="false">IF($A70="Seçildi",IF('1-Ders Havuzu'!A66="","",'1-Ders Havuzu'!A66),"")</f>
        <v/>
      </c>
      <c r="F70" s="27"/>
      <c r="G70" s="25" t="str">
        <f aca="false">IF($A70&lt;&gt;"Seçildi","",IF($F70="","",CHOOSE(WEEKDAY($F70,2),"Pazartesi","Salı","Çarşamba","Perşembe","Cuma","Cumartesi","Pazar")))</f>
        <v/>
      </c>
      <c r="H70" s="28"/>
      <c r="I70" s="28"/>
      <c r="J70" s="25" t="str">
        <f aca="false">IF($N70="","",TEXT(INT($N70),"00")&amp;"."&amp;TEXT(ROUND(MOD($N70,1)*60,0),"00"))</f>
        <v/>
      </c>
      <c r="K70" s="28"/>
      <c r="L70" s="29"/>
      <c r="M70" s="30" t="str">
        <f aca="false">IF($H70="","",VALUE(LEFT($H70,2))+VALUE(RIGHT($H70,2))/60)</f>
        <v/>
      </c>
      <c r="N70" s="30" t="str">
        <f aca="false">IF(OR($M70="",$I70=""),"",$M70+$I70)</f>
        <v/>
      </c>
      <c r="O70" s="25" t="str">
        <f aca="false">IF($A70&lt;&gt;"Seçildi","",IF(OR($K70="",$F70="",$M70=""),"",IF(SUMPRODUCT(($A$7:$A$156="Seçildi")*($K$7:$K$156=$K70)*($F$7:$F$156=$F70)*(ROW($A$7:$A$156)&lt;&gt;ROW($A70))*($M$7:$M$156&lt;$N70)*($N$7:$N$156&gt;$M70))&gt;0,"⚠ Çakışma","OK")))</f>
        <v/>
      </c>
      <c r="P70" s="25" t="str">
        <f aca="false">IF($A70&lt;&gt;"Seçildi","",IF(OR($L70="",$F70="",$M70=""),"",IF(SUMPRODUCT(($A$7:$A$156="Seçildi")*($L$7:$L$156=$L70)*($F$7:$F$156=$F70)*(ROW($A$7:$A$156)&lt;&gt;ROW($A70))*($M$7:$M$156&lt;$N70)*($N$7:$N$156&gt;$M70))&gt;0,"⚠ Çakışma","OK")))</f>
        <v/>
      </c>
      <c r="Q70" s="25" t="str">
        <f aca="false">IF($A70&lt;&gt;"Seçildi","",IF(OR($D70="",$F70="",$M70=""),"",IF(SUMPRODUCT(($A$7:$A$156="Seçildi")*($D$7:$D$156=$D70)*($F$7:$F$156=$F70)*(ROW($A$7:$A$156)&lt;&gt;ROW($A70))*($M$7:$M$156&lt;$N70)*($N$7:$N$156&gt;$M70))&gt;0,"⚠ Çakışma","OK")))</f>
        <v/>
      </c>
      <c r="R70" s="31" t="str">
        <f aca="false">IF($A70&lt;&gt;"Seçildi","",IF(OR($F70="",$H70="",$K70="",$L70="",$O70="⚠ Çakışma",$P70="⚠ Çakışma",$Q70="⚠ Çakışma"),"⚠ Kontrol Et","✓ Uygun"))</f>
        <v/>
      </c>
      <c r="S70" s="30" t="str">
        <f aca="false">IF(AND($A70="Seçildi",$F70&lt;&gt;"",$H70&lt;&gt;""),$F70*100+$M70+ROW()/100000,"")</f>
        <v/>
      </c>
      <c r="T70" s="30" t="str">
        <f aca="false">IF($S70="","",RANK($S70,$S$7:$S$156,1))</f>
        <v/>
      </c>
    </row>
    <row r="71" customFormat="false" ht="13.5" hidden="false" customHeight="true" outlineLevel="0" collapsed="false">
      <c r="A71" s="25" t="str">
        <f aca="false">'1-Ders Havuzu'!K67</f>
        <v>Seçilmedi</v>
      </c>
      <c r="B71" s="25" t="str">
        <f aca="false">IF($A71="Seçildi",IF('1-Ders Havuzu'!C67="","",'1-Ders Havuzu'!C67),"")</f>
        <v/>
      </c>
      <c r="C71" s="26" t="str">
        <f aca="false">IF($A71="Seçildi",IF('1-Ders Havuzu'!D67="","",'1-Ders Havuzu'!D67),"")</f>
        <v/>
      </c>
      <c r="D71" s="25" t="str">
        <f aca="false">IF($A71="Seçildi",IF('1-Ders Havuzu'!B67="","",'1-Ders Havuzu'!B67),"")</f>
        <v/>
      </c>
      <c r="E71" s="25" t="str">
        <f aca="false">IF($A71="Seçildi",IF('1-Ders Havuzu'!A67="","",'1-Ders Havuzu'!A67),"")</f>
        <v/>
      </c>
      <c r="F71" s="27"/>
      <c r="G71" s="25" t="str">
        <f aca="false">IF($A71&lt;&gt;"Seçildi","",IF($F71="","",CHOOSE(WEEKDAY($F71,2),"Pazartesi","Salı","Çarşamba","Perşembe","Cuma","Cumartesi","Pazar")))</f>
        <v/>
      </c>
      <c r="H71" s="28"/>
      <c r="I71" s="28"/>
      <c r="J71" s="25" t="str">
        <f aca="false">IF($N71="","",TEXT(INT($N71),"00")&amp;"."&amp;TEXT(ROUND(MOD($N71,1)*60,0),"00"))</f>
        <v/>
      </c>
      <c r="K71" s="28"/>
      <c r="L71" s="29"/>
      <c r="M71" s="30" t="str">
        <f aca="false">IF($H71="","",VALUE(LEFT($H71,2))+VALUE(RIGHT($H71,2))/60)</f>
        <v/>
      </c>
      <c r="N71" s="30" t="str">
        <f aca="false">IF(OR($M71="",$I71=""),"",$M71+$I71)</f>
        <v/>
      </c>
      <c r="O71" s="25" t="str">
        <f aca="false">IF($A71&lt;&gt;"Seçildi","",IF(OR($K71="",$F71="",$M71=""),"",IF(SUMPRODUCT(($A$7:$A$156="Seçildi")*($K$7:$K$156=$K71)*($F$7:$F$156=$F71)*(ROW($A$7:$A$156)&lt;&gt;ROW($A71))*($M$7:$M$156&lt;$N71)*($N$7:$N$156&gt;$M71))&gt;0,"⚠ Çakışma","OK")))</f>
        <v/>
      </c>
      <c r="P71" s="25" t="str">
        <f aca="false">IF($A71&lt;&gt;"Seçildi","",IF(OR($L71="",$F71="",$M71=""),"",IF(SUMPRODUCT(($A$7:$A$156="Seçildi")*($L$7:$L$156=$L71)*($F$7:$F$156=$F71)*(ROW($A$7:$A$156)&lt;&gt;ROW($A71))*($M$7:$M$156&lt;$N71)*($N$7:$N$156&gt;$M71))&gt;0,"⚠ Çakışma","OK")))</f>
        <v/>
      </c>
      <c r="Q71" s="25" t="str">
        <f aca="false">IF($A71&lt;&gt;"Seçildi","",IF(OR($D71="",$F71="",$M71=""),"",IF(SUMPRODUCT(($A$7:$A$156="Seçildi")*($D$7:$D$156=$D71)*($F$7:$F$156=$F71)*(ROW($A$7:$A$156)&lt;&gt;ROW($A71))*($M$7:$M$156&lt;$N71)*($N$7:$N$156&gt;$M71))&gt;0,"⚠ Çakışma","OK")))</f>
        <v/>
      </c>
      <c r="R71" s="31" t="str">
        <f aca="false">IF($A71&lt;&gt;"Seçildi","",IF(OR($F71="",$H71="",$K71="",$L71="",$O71="⚠ Çakışma",$P71="⚠ Çakışma",$Q71="⚠ Çakışma"),"⚠ Kontrol Et","✓ Uygun"))</f>
        <v/>
      </c>
      <c r="S71" s="30" t="str">
        <f aca="false">IF(AND($A71="Seçildi",$F71&lt;&gt;"",$H71&lt;&gt;""),$F71*100+$M71+ROW()/100000,"")</f>
        <v/>
      </c>
      <c r="T71" s="30" t="str">
        <f aca="false">IF($S71="","",RANK($S71,$S$7:$S$156,1))</f>
        <v/>
      </c>
    </row>
    <row r="72" customFormat="false" ht="13.5" hidden="false" customHeight="true" outlineLevel="0" collapsed="false">
      <c r="A72" s="25" t="str">
        <f aca="false">'1-Ders Havuzu'!K68</f>
        <v>Seçilmedi</v>
      </c>
      <c r="B72" s="25" t="str">
        <f aca="false">IF($A72="Seçildi",IF('1-Ders Havuzu'!C68="","",'1-Ders Havuzu'!C68),"")</f>
        <v/>
      </c>
      <c r="C72" s="26" t="str">
        <f aca="false">IF($A72="Seçildi",IF('1-Ders Havuzu'!D68="","",'1-Ders Havuzu'!D68),"")</f>
        <v/>
      </c>
      <c r="D72" s="25" t="str">
        <f aca="false">IF($A72="Seçildi",IF('1-Ders Havuzu'!B68="","",'1-Ders Havuzu'!B68),"")</f>
        <v/>
      </c>
      <c r="E72" s="25" t="str">
        <f aca="false">IF($A72="Seçildi",IF('1-Ders Havuzu'!A68="","",'1-Ders Havuzu'!A68),"")</f>
        <v/>
      </c>
      <c r="F72" s="27"/>
      <c r="G72" s="25" t="str">
        <f aca="false">IF($A72&lt;&gt;"Seçildi","",IF($F72="","",CHOOSE(WEEKDAY($F72,2),"Pazartesi","Salı","Çarşamba","Perşembe","Cuma","Cumartesi","Pazar")))</f>
        <v/>
      </c>
      <c r="H72" s="28"/>
      <c r="I72" s="28"/>
      <c r="J72" s="25" t="str">
        <f aca="false">IF($N72="","",TEXT(INT($N72),"00")&amp;"."&amp;TEXT(ROUND(MOD($N72,1)*60,0),"00"))</f>
        <v/>
      </c>
      <c r="K72" s="28"/>
      <c r="L72" s="29"/>
      <c r="M72" s="30" t="str">
        <f aca="false">IF($H72="","",VALUE(LEFT($H72,2))+VALUE(RIGHT($H72,2))/60)</f>
        <v/>
      </c>
      <c r="N72" s="30" t="str">
        <f aca="false">IF(OR($M72="",$I72=""),"",$M72+$I72)</f>
        <v/>
      </c>
      <c r="O72" s="25" t="str">
        <f aca="false">IF($A72&lt;&gt;"Seçildi","",IF(OR($K72="",$F72="",$M72=""),"",IF(SUMPRODUCT(($A$7:$A$156="Seçildi")*($K$7:$K$156=$K72)*($F$7:$F$156=$F72)*(ROW($A$7:$A$156)&lt;&gt;ROW($A72))*($M$7:$M$156&lt;$N72)*($N$7:$N$156&gt;$M72))&gt;0,"⚠ Çakışma","OK")))</f>
        <v/>
      </c>
      <c r="P72" s="25" t="str">
        <f aca="false">IF($A72&lt;&gt;"Seçildi","",IF(OR($L72="",$F72="",$M72=""),"",IF(SUMPRODUCT(($A$7:$A$156="Seçildi")*($L$7:$L$156=$L72)*($F$7:$F$156=$F72)*(ROW($A$7:$A$156)&lt;&gt;ROW($A72))*($M$7:$M$156&lt;$N72)*($N$7:$N$156&gt;$M72))&gt;0,"⚠ Çakışma","OK")))</f>
        <v/>
      </c>
      <c r="Q72" s="25" t="str">
        <f aca="false">IF($A72&lt;&gt;"Seçildi","",IF(OR($D72="",$F72="",$M72=""),"",IF(SUMPRODUCT(($A$7:$A$156="Seçildi")*($D$7:$D$156=$D72)*($F$7:$F$156=$F72)*(ROW($A$7:$A$156)&lt;&gt;ROW($A72))*($M$7:$M$156&lt;$N72)*($N$7:$N$156&gt;$M72))&gt;0,"⚠ Çakışma","OK")))</f>
        <v/>
      </c>
      <c r="R72" s="31" t="str">
        <f aca="false">IF($A72&lt;&gt;"Seçildi","",IF(OR($F72="",$H72="",$K72="",$L72="",$O72="⚠ Çakışma",$P72="⚠ Çakışma",$Q72="⚠ Çakışma"),"⚠ Kontrol Et","✓ Uygun"))</f>
        <v/>
      </c>
      <c r="S72" s="30" t="str">
        <f aca="false">IF(AND($A72="Seçildi",$F72&lt;&gt;"",$H72&lt;&gt;""),$F72*100+$M72+ROW()/100000,"")</f>
        <v/>
      </c>
      <c r="T72" s="30" t="str">
        <f aca="false">IF($S72="","",RANK($S72,$S$7:$S$156,1))</f>
        <v/>
      </c>
    </row>
    <row r="73" customFormat="false" ht="13.5" hidden="false" customHeight="true" outlineLevel="0" collapsed="false">
      <c r="A73" s="25" t="str">
        <f aca="false">'1-Ders Havuzu'!K69</f>
        <v>Seçilmedi</v>
      </c>
      <c r="B73" s="25" t="str">
        <f aca="false">IF($A73="Seçildi",IF('1-Ders Havuzu'!C69="","",'1-Ders Havuzu'!C69),"")</f>
        <v/>
      </c>
      <c r="C73" s="26" t="str">
        <f aca="false">IF($A73="Seçildi",IF('1-Ders Havuzu'!D69="","",'1-Ders Havuzu'!D69),"")</f>
        <v/>
      </c>
      <c r="D73" s="25" t="str">
        <f aca="false">IF($A73="Seçildi",IF('1-Ders Havuzu'!B69="","",'1-Ders Havuzu'!B69),"")</f>
        <v/>
      </c>
      <c r="E73" s="25" t="str">
        <f aca="false">IF($A73="Seçildi",IF('1-Ders Havuzu'!A69="","",'1-Ders Havuzu'!A69),"")</f>
        <v/>
      </c>
      <c r="F73" s="27"/>
      <c r="G73" s="25" t="str">
        <f aca="false">IF($A73&lt;&gt;"Seçildi","",IF($F73="","",CHOOSE(WEEKDAY($F73,2),"Pazartesi","Salı","Çarşamba","Perşembe","Cuma","Cumartesi","Pazar")))</f>
        <v/>
      </c>
      <c r="H73" s="28"/>
      <c r="I73" s="28"/>
      <c r="J73" s="25" t="str">
        <f aca="false">IF($N73="","",TEXT(INT($N73),"00")&amp;"."&amp;TEXT(ROUND(MOD($N73,1)*60,0),"00"))</f>
        <v/>
      </c>
      <c r="K73" s="28"/>
      <c r="L73" s="29"/>
      <c r="M73" s="30" t="str">
        <f aca="false">IF($H73="","",VALUE(LEFT($H73,2))+VALUE(RIGHT($H73,2))/60)</f>
        <v/>
      </c>
      <c r="N73" s="30" t="str">
        <f aca="false">IF(OR($M73="",$I73=""),"",$M73+$I73)</f>
        <v/>
      </c>
      <c r="O73" s="25" t="str">
        <f aca="false">IF($A73&lt;&gt;"Seçildi","",IF(OR($K73="",$F73="",$M73=""),"",IF(SUMPRODUCT(($A$7:$A$156="Seçildi")*($K$7:$K$156=$K73)*($F$7:$F$156=$F73)*(ROW($A$7:$A$156)&lt;&gt;ROW($A73))*($M$7:$M$156&lt;$N73)*($N$7:$N$156&gt;$M73))&gt;0,"⚠ Çakışma","OK")))</f>
        <v/>
      </c>
      <c r="P73" s="25" t="str">
        <f aca="false">IF($A73&lt;&gt;"Seçildi","",IF(OR($L73="",$F73="",$M73=""),"",IF(SUMPRODUCT(($A$7:$A$156="Seçildi")*($L$7:$L$156=$L73)*($F$7:$F$156=$F73)*(ROW($A$7:$A$156)&lt;&gt;ROW($A73))*($M$7:$M$156&lt;$N73)*($N$7:$N$156&gt;$M73))&gt;0,"⚠ Çakışma","OK")))</f>
        <v/>
      </c>
      <c r="Q73" s="25" t="str">
        <f aca="false">IF($A73&lt;&gt;"Seçildi","",IF(OR($D73="",$F73="",$M73=""),"",IF(SUMPRODUCT(($A$7:$A$156="Seçildi")*($D$7:$D$156=$D73)*($F$7:$F$156=$F73)*(ROW($A$7:$A$156)&lt;&gt;ROW($A73))*($M$7:$M$156&lt;$N73)*($N$7:$N$156&gt;$M73))&gt;0,"⚠ Çakışma","OK")))</f>
        <v/>
      </c>
      <c r="R73" s="31" t="str">
        <f aca="false">IF($A73&lt;&gt;"Seçildi","",IF(OR($F73="",$H73="",$K73="",$L73="",$O73="⚠ Çakışma",$P73="⚠ Çakışma",$Q73="⚠ Çakışma"),"⚠ Kontrol Et","✓ Uygun"))</f>
        <v/>
      </c>
      <c r="S73" s="30" t="str">
        <f aca="false">IF(AND($A73="Seçildi",$F73&lt;&gt;"",$H73&lt;&gt;""),$F73*100+$M73+ROW()/100000,"")</f>
        <v/>
      </c>
      <c r="T73" s="30" t="str">
        <f aca="false">IF($S73="","",RANK($S73,$S$7:$S$156,1))</f>
        <v/>
      </c>
    </row>
    <row r="74" customFormat="false" ht="13.5" hidden="false" customHeight="true" outlineLevel="0" collapsed="false">
      <c r="A74" s="25" t="str">
        <f aca="false">'1-Ders Havuzu'!K70</f>
        <v>Seçilmedi</v>
      </c>
      <c r="B74" s="25" t="str">
        <f aca="false">IF($A74="Seçildi",IF('1-Ders Havuzu'!C70="","",'1-Ders Havuzu'!C70),"")</f>
        <v/>
      </c>
      <c r="C74" s="26" t="str">
        <f aca="false">IF($A74="Seçildi",IF('1-Ders Havuzu'!D70="","",'1-Ders Havuzu'!D70),"")</f>
        <v/>
      </c>
      <c r="D74" s="25" t="str">
        <f aca="false">IF($A74="Seçildi",IF('1-Ders Havuzu'!B70="","",'1-Ders Havuzu'!B70),"")</f>
        <v/>
      </c>
      <c r="E74" s="25" t="str">
        <f aca="false">IF($A74="Seçildi",IF('1-Ders Havuzu'!A70="","",'1-Ders Havuzu'!A70),"")</f>
        <v/>
      </c>
      <c r="F74" s="27"/>
      <c r="G74" s="25" t="str">
        <f aca="false">IF($A74&lt;&gt;"Seçildi","",IF($F74="","",CHOOSE(WEEKDAY($F74,2),"Pazartesi","Salı","Çarşamba","Perşembe","Cuma","Cumartesi","Pazar")))</f>
        <v/>
      </c>
      <c r="H74" s="28"/>
      <c r="I74" s="28"/>
      <c r="J74" s="25" t="str">
        <f aca="false">IF($N74="","",TEXT(INT($N74),"00")&amp;"."&amp;TEXT(ROUND(MOD($N74,1)*60,0),"00"))</f>
        <v/>
      </c>
      <c r="K74" s="28"/>
      <c r="L74" s="29"/>
      <c r="M74" s="30" t="str">
        <f aca="false">IF($H74="","",VALUE(LEFT($H74,2))+VALUE(RIGHT($H74,2))/60)</f>
        <v/>
      </c>
      <c r="N74" s="30" t="str">
        <f aca="false">IF(OR($M74="",$I74=""),"",$M74+$I74)</f>
        <v/>
      </c>
      <c r="O74" s="25" t="str">
        <f aca="false">IF($A74&lt;&gt;"Seçildi","",IF(OR($K74="",$F74="",$M74=""),"",IF(SUMPRODUCT(($A$7:$A$156="Seçildi")*($K$7:$K$156=$K74)*($F$7:$F$156=$F74)*(ROW($A$7:$A$156)&lt;&gt;ROW($A74))*($M$7:$M$156&lt;$N74)*($N$7:$N$156&gt;$M74))&gt;0,"⚠ Çakışma","OK")))</f>
        <v/>
      </c>
      <c r="P74" s="25" t="str">
        <f aca="false">IF($A74&lt;&gt;"Seçildi","",IF(OR($L74="",$F74="",$M74=""),"",IF(SUMPRODUCT(($A$7:$A$156="Seçildi")*($L$7:$L$156=$L74)*($F$7:$F$156=$F74)*(ROW($A$7:$A$156)&lt;&gt;ROW($A74))*($M$7:$M$156&lt;$N74)*($N$7:$N$156&gt;$M74))&gt;0,"⚠ Çakışma","OK")))</f>
        <v/>
      </c>
      <c r="Q74" s="25" t="str">
        <f aca="false">IF($A74&lt;&gt;"Seçildi","",IF(OR($D74="",$F74="",$M74=""),"",IF(SUMPRODUCT(($A$7:$A$156="Seçildi")*($D$7:$D$156=$D74)*($F$7:$F$156=$F74)*(ROW($A$7:$A$156)&lt;&gt;ROW($A74))*($M$7:$M$156&lt;$N74)*($N$7:$N$156&gt;$M74))&gt;0,"⚠ Çakışma","OK")))</f>
        <v/>
      </c>
      <c r="R74" s="31" t="str">
        <f aca="false">IF($A74&lt;&gt;"Seçildi","",IF(OR($F74="",$H74="",$K74="",$L74="",$O74="⚠ Çakışma",$P74="⚠ Çakışma",$Q74="⚠ Çakışma"),"⚠ Kontrol Et","✓ Uygun"))</f>
        <v/>
      </c>
      <c r="S74" s="30" t="str">
        <f aca="false">IF(AND($A74="Seçildi",$F74&lt;&gt;"",$H74&lt;&gt;""),$F74*100+$M74+ROW()/100000,"")</f>
        <v/>
      </c>
      <c r="T74" s="30" t="str">
        <f aca="false">IF($S74="","",RANK($S74,$S$7:$S$156,1))</f>
        <v/>
      </c>
    </row>
    <row r="75" customFormat="false" ht="13.5" hidden="false" customHeight="true" outlineLevel="0" collapsed="false">
      <c r="A75" s="25" t="str">
        <f aca="false">'1-Ders Havuzu'!K71</f>
        <v>Seçilmedi</v>
      </c>
      <c r="B75" s="25" t="str">
        <f aca="false">IF($A75="Seçildi",IF('1-Ders Havuzu'!C71="","",'1-Ders Havuzu'!C71),"")</f>
        <v/>
      </c>
      <c r="C75" s="26" t="str">
        <f aca="false">IF($A75="Seçildi",IF('1-Ders Havuzu'!D71="","",'1-Ders Havuzu'!D71),"")</f>
        <v/>
      </c>
      <c r="D75" s="25" t="str">
        <f aca="false">IF($A75="Seçildi",IF('1-Ders Havuzu'!B71="","",'1-Ders Havuzu'!B71),"")</f>
        <v/>
      </c>
      <c r="E75" s="25" t="str">
        <f aca="false">IF($A75="Seçildi",IF('1-Ders Havuzu'!A71="","",'1-Ders Havuzu'!A71),"")</f>
        <v/>
      </c>
      <c r="F75" s="27"/>
      <c r="G75" s="25" t="str">
        <f aca="false">IF($A75&lt;&gt;"Seçildi","",IF($F75="","",CHOOSE(WEEKDAY($F75,2),"Pazartesi","Salı","Çarşamba","Perşembe","Cuma","Cumartesi","Pazar")))</f>
        <v/>
      </c>
      <c r="H75" s="28"/>
      <c r="I75" s="28"/>
      <c r="J75" s="25" t="str">
        <f aca="false">IF($N75="","",TEXT(INT($N75),"00")&amp;"."&amp;TEXT(ROUND(MOD($N75,1)*60,0),"00"))</f>
        <v/>
      </c>
      <c r="K75" s="28"/>
      <c r="L75" s="29"/>
      <c r="M75" s="30" t="str">
        <f aca="false">IF($H75="","",VALUE(LEFT($H75,2))+VALUE(RIGHT($H75,2))/60)</f>
        <v/>
      </c>
      <c r="N75" s="30" t="str">
        <f aca="false">IF(OR($M75="",$I75=""),"",$M75+$I75)</f>
        <v/>
      </c>
      <c r="O75" s="25" t="str">
        <f aca="false">IF($A75&lt;&gt;"Seçildi","",IF(OR($K75="",$F75="",$M75=""),"",IF(SUMPRODUCT(($A$7:$A$156="Seçildi")*($K$7:$K$156=$K75)*($F$7:$F$156=$F75)*(ROW($A$7:$A$156)&lt;&gt;ROW($A75))*($M$7:$M$156&lt;$N75)*($N$7:$N$156&gt;$M75))&gt;0,"⚠ Çakışma","OK")))</f>
        <v/>
      </c>
      <c r="P75" s="25" t="str">
        <f aca="false">IF($A75&lt;&gt;"Seçildi","",IF(OR($L75="",$F75="",$M75=""),"",IF(SUMPRODUCT(($A$7:$A$156="Seçildi")*($L$7:$L$156=$L75)*($F$7:$F$156=$F75)*(ROW($A$7:$A$156)&lt;&gt;ROW($A75))*($M$7:$M$156&lt;$N75)*($N$7:$N$156&gt;$M75))&gt;0,"⚠ Çakışma","OK")))</f>
        <v/>
      </c>
      <c r="Q75" s="25" t="str">
        <f aca="false">IF($A75&lt;&gt;"Seçildi","",IF(OR($D75="",$F75="",$M75=""),"",IF(SUMPRODUCT(($A$7:$A$156="Seçildi")*($D$7:$D$156=$D75)*($F$7:$F$156=$F75)*(ROW($A$7:$A$156)&lt;&gt;ROW($A75))*($M$7:$M$156&lt;$N75)*($N$7:$N$156&gt;$M75))&gt;0,"⚠ Çakışma","OK")))</f>
        <v/>
      </c>
      <c r="R75" s="31" t="str">
        <f aca="false">IF($A75&lt;&gt;"Seçildi","",IF(OR($F75="",$H75="",$K75="",$L75="",$O75="⚠ Çakışma",$P75="⚠ Çakışma",$Q75="⚠ Çakışma"),"⚠ Kontrol Et","✓ Uygun"))</f>
        <v/>
      </c>
      <c r="S75" s="30" t="str">
        <f aca="false">IF(AND($A75="Seçildi",$F75&lt;&gt;"",$H75&lt;&gt;""),$F75*100+$M75+ROW()/100000,"")</f>
        <v/>
      </c>
      <c r="T75" s="30" t="str">
        <f aca="false">IF($S75="","",RANK($S75,$S$7:$S$156,1))</f>
        <v/>
      </c>
    </row>
    <row r="76" customFormat="false" ht="13.5" hidden="false" customHeight="true" outlineLevel="0" collapsed="false">
      <c r="A76" s="25" t="str">
        <f aca="false">'1-Ders Havuzu'!K72</f>
        <v>Seçilmedi</v>
      </c>
      <c r="B76" s="25" t="str">
        <f aca="false">IF($A76="Seçildi",IF('1-Ders Havuzu'!C72="","",'1-Ders Havuzu'!C72),"")</f>
        <v/>
      </c>
      <c r="C76" s="26" t="str">
        <f aca="false">IF($A76="Seçildi",IF('1-Ders Havuzu'!D72="","",'1-Ders Havuzu'!D72),"")</f>
        <v/>
      </c>
      <c r="D76" s="25" t="str">
        <f aca="false">IF($A76="Seçildi",IF('1-Ders Havuzu'!B72="","",'1-Ders Havuzu'!B72),"")</f>
        <v/>
      </c>
      <c r="E76" s="25" t="str">
        <f aca="false">IF($A76="Seçildi",IF('1-Ders Havuzu'!A72="","",'1-Ders Havuzu'!A72),"")</f>
        <v/>
      </c>
      <c r="F76" s="27"/>
      <c r="G76" s="25" t="str">
        <f aca="false">IF($A76&lt;&gt;"Seçildi","",IF($F76="","",CHOOSE(WEEKDAY($F76,2),"Pazartesi","Salı","Çarşamba","Perşembe","Cuma","Cumartesi","Pazar")))</f>
        <v/>
      </c>
      <c r="H76" s="28"/>
      <c r="I76" s="28"/>
      <c r="J76" s="25" t="str">
        <f aca="false">IF($N76="","",TEXT(INT($N76),"00")&amp;"."&amp;TEXT(ROUND(MOD($N76,1)*60,0),"00"))</f>
        <v/>
      </c>
      <c r="K76" s="28"/>
      <c r="L76" s="29"/>
      <c r="M76" s="30" t="str">
        <f aca="false">IF($H76="","",VALUE(LEFT($H76,2))+VALUE(RIGHT($H76,2))/60)</f>
        <v/>
      </c>
      <c r="N76" s="30" t="str">
        <f aca="false">IF(OR($M76="",$I76=""),"",$M76+$I76)</f>
        <v/>
      </c>
      <c r="O76" s="25" t="str">
        <f aca="false">IF($A76&lt;&gt;"Seçildi","",IF(OR($K76="",$F76="",$M76=""),"",IF(SUMPRODUCT(($A$7:$A$156="Seçildi")*($K$7:$K$156=$K76)*($F$7:$F$156=$F76)*(ROW($A$7:$A$156)&lt;&gt;ROW($A76))*($M$7:$M$156&lt;$N76)*($N$7:$N$156&gt;$M76))&gt;0,"⚠ Çakışma","OK")))</f>
        <v/>
      </c>
      <c r="P76" s="25" t="str">
        <f aca="false">IF($A76&lt;&gt;"Seçildi","",IF(OR($L76="",$F76="",$M76=""),"",IF(SUMPRODUCT(($A$7:$A$156="Seçildi")*($L$7:$L$156=$L76)*($F$7:$F$156=$F76)*(ROW($A$7:$A$156)&lt;&gt;ROW($A76))*($M$7:$M$156&lt;$N76)*($N$7:$N$156&gt;$M76))&gt;0,"⚠ Çakışma","OK")))</f>
        <v/>
      </c>
      <c r="Q76" s="25" t="str">
        <f aca="false">IF($A76&lt;&gt;"Seçildi","",IF(OR($D76="",$F76="",$M76=""),"",IF(SUMPRODUCT(($A$7:$A$156="Seçildi")*($D$7:$D$156=$D76)*($F$7:$F$156=$F76)*(ROW($A$7:$A$156)&lt;&gt;ROW($A76))*($M$7:$M$156&lt;$N76)*($N$7:$N$156&gt;$M76))&gt;0,"⚠ Çakışma","OK")))</f>
        <v/>
      </c>
      <c r="R76" s="31" t="str">
        <f aca="false">IF($A76&lt;&gt;"Seçildi","",IF(OR($F76="",$H76="",$K76="",$L76="",$O76="⚠ Çakışma",$P76="⚠ Çakışma",$Q76="⚠ Çakışma"),"⚠ Kontrol Et","✓ Uygun"))</f>
        <v/>
      </c>
      <c r="S76" s="30" t="str">
        <f aca="false">IF(AND($A76="Seçildi",$F76&lt;&gt;"",$H76&lt;&gt;""),$F76*100+$M76+ROW()/100000,"")</f>
        <v/>
      </c>
      <c r="T76" s="30" t="str">
        <f aca="false">IF($S76="","",RANK($S76,$S$7:$S$156,1))</f>
        <v/>
      </c>
    </row>
    <row r="77" customFormat="false" ht="13.5" hidden="false" customHeight="true" outlineLevel="0" collapsed="false">
      <c r="A77" s="25" t="str">
        <f aca="false">'1-Ders Havuzu'!K73</f>
        <v>Seçilmedi</v>
      </c>
      <c r="B77" s="25" t="str">
        <f aca="false">IF($A77="Seçildi",IF('1-Ders Havuzu'!C73="","",'1-Ders Havuzu'!C73),"")</f>
        <v/>
      </c>
      <c r="C77" s="26" t="str">
        <f aca="false">IF($A77="Seçildi",IF('1-Ders Havuzu'!D73="","",'1-Ders Havuzu'!D73),"")</f>
        <v/>
      </c>
      <c r="D77" s="25" t="str">
        <f aca="false">IF($A77="Seçildi",IF('1-Ders Havuzu'!B73="","",'1-Ders Havuzu'!B73),"")</f>
        <v/>
      </c>
      <c r="E77" s="25" t="str">
        <f aca="false">IF($A77="Seçildi",IF('1-Ders Havuzu'!A73="","",'1-Ders Havuzu'!A73),"")</f>
        <v/>
      </c>
      <c r="F77" s="27"/>
      <c r="G77" s="25" t="str">
        <f aca="false">IF($A77&lt;&gt;"Seçildi","",IF($F77="","",CHOOSE(WEEKDAY($F77,2),"Pazartesi","Salı","Çarşamba","Perşembe","Cuma","Cumartesi","Pazar")))</f>
        <v/>
      </c>
      <c r="H77" s="28"/>
      <c r="I77" s="28"/>
      <c r="J77" s="25" t="str">
        <f aca="false">IF($N77="","",TEXT(INT($N77),"00")&amp;"."&amp;TEXT(ROUND(MOD($N77,1)*60,0),"00"))</f>
        <v/>
      </c>
      <c r="K77" s="28"/>
      <c r="L77" s="29"/>
      <c r="M77" s="30" t="str">
        <f aca="false">IF($H77="","",VALUE(LEFT($H77,2))+VALUE(RIGHT($H77,2))/60)</f>
        <v/>
      </c>
      <c r="N77" s="30" t="str">
        <f aca="false">IF(OR($M77="",$I77=""),"",$M77+$I77)</f>
        <v/>
      </c>
      <c r="O77" s="25" t="str">
        <f aca="false">IF($A77&lt;&gt;"Seçildi","",IF(OR($K77="",$F77="",$M77=""),"",IF(SUMPRODUCT(($A$7:$A$156="Seçildi")*($K$7:$K$156=$K77)*($F$7:$F$156=$F77)*(ROW($A$7:$A$156)&lt;&gt;ROW($A77))*($M$7:$M$156&lt;$N77)*($N$7:$N$156&gt;$M77))&gt;0,"⚠ Çakışma","OK")))</f>
        <v/>
      </c>
      <c r="P77" s="25" t="str">
        <f aca="false">IF($A77&lt;&gt;"Seçildi","",IF(OR($L77="",$F77="",$M77=""),"",IF(SUMPRODUCT(($A$7:$A$156="Seçildi")*($L$7:$L$156=$L77)*($F$7:$F$156=$F77)*(ROW($A$7:$A$156)&lt;&gt;ROW($A77))*($M$7:$M$156&lt;$N77)*($N$7:$N$156&gt;$M77))&gt;0,"⚠ Çakışma","OK")))</f>
        <v/>
      </c>
      <c r="Q77" s="25" t="str">
        <f aca="false">IF($A77&lt;&gt;"Seçildi","",IF(OR($D77="",$F77="",$M77=""),"",IF(SUMPRODUCT(($A$7:$A$156="Seçildi")*($D$7:$D$156=$D77)*($F$7:$F$156=$F77)*(ROW($A$7:$A$156)&lt;&gt;ROW($A77))*($M$7:$M$156&lt;$N77)*($N$7:$N$156&gt;$M77))&gt;0,"⚠ Çakışma","OK")))</f>
        <v/>
      </c>
      <c r="R77" s="31" t="str">
        <f aca="false">IF($A77&lt;&gt;"Seçildi","",IF(OR($F77="",$H77="",$K77="",$L77="",$O77="⚠ Çakışma",$P77="⚠ Çakışma",$Q77="⚠ Çakışma"),"⚠ Kontrol Et","✓ Uygun"))</f>
        <v/>
      </c>
      <c r="S77" s="30" t="str">
        <f aca="false">IF(AND($A77="Seçildi",$F77&lt;&gt;"",$H77&lt;&gt;""),$F77*100+$M77+ROW()/100000,"")</f>
        <v/>
      </c>
      <c r="T77" s="30" t="str">
        <f aca="false">IF($S77="","",RANK($S77,$S$7:$S$156,1))</f>
        <v/>
      </c>
    </row>
    <row r="78" customFormat="false" ht="13.5" hidden="false" customHeight="true" outlineLevel="0" collapsed="false">
      <c r="A78" s="25" t="str">
        <f aca="false">'1-Ders Havuzu'!K74</f>
        <v>Seçilmedi</v>
      </c>
      <c r="B78" s="25" t="str">
        <f aca="false">IF($A78="Seçildi",IF('1-Ders Havuzu'!C74="","",'1-Ders Havuzu'!C74),"")</f>
        <v/>
      </c>
      <c r="C78" s="26" t="str">
        <f aca="false">IF($A78="Seçildi",IF('1-Ders Havuzu'!D74="","",'1-Ders Havuzu'!D74),"")</f>
        <v/>
      </c>
      <c r="D78" s="25" t="str">
        <f aca="false">IF($A78="Seçildi",IF('1-Ders Havuzu'!B74="","",'1-Ders Havuzu'!B74),"")</f>
        <v/>
      </c>
      <c r="E78" s="25" t="str">
        <f aca="false">IF($A78="Seçildi",IF('1-Ders Havuzu'!A74="","",'1-Ders Havuzu'!A74),"")</f>
        <v/>
      </c>
      <c r="F78" s="27"/>
      <c r="G78" s="25" t="str">
        <f aca="false">IF($A78&lt;&gt;"Seçildi","",IF($F78="","",CHOOSE(WEEKDAY($F78,2),"Pazartesi","Salı","Çarşamba","Perşembe","Cuma","Cumartesi","Pazar")))</f>
        <v/>
      </c>
      <c r="H78" s="28"/>
      <c r="I78" s="28"/>
      <c r="J78" s="25" t="str">
        <f aca="false">IF($N78="","",TEXT(INT($N78),"00")&amp;"."&amp;TEXT(ROUND(MOD($N78,1)*60,0),"00"))</f>
        <v/>
      </c>
      <c r="K78" s="28"/>
      <c r="L78" s="29"/>
      <c r="M78" s="30" t="str">
        <f aca="false">IF($H78="","",VALUE(LEFT($H78,2))+VALUE(RIGHT($H78,2))/60)</f>
        <v/>
      </c>
      <c r="N78" s="30" t="str">
        <f aca="false">IF(OR($M78="",$I78=""),"",$M78+$I78)</f>
        <v/>
      </c>
      <c r="O78" s="25" t="str">
        <f aca="false">IF($A78&lt;&gt;"Seçildi","",IF(OR($K78="",$F78="",$M78=""),"",IF(SUMPRODUCT(($A$7:$A$156="Seçildi")*($K$7:$K$156=$K78)*($F$7:$F$156=$F78)*(ROW($A$7:$A$156)&lt;&gt;ROW($A78))*($M$7:$M$156&lt;$N78)*($N$7:$N$156&gt;$M78))&gt;0,"⚠ Çakışma","OK")))</f>
        <v/>
      </c>
      <c r="P78" s="25" t="str">
        <f aca="false">IF($A78&lt;&gt;"Seçildi","",IF(OR($L78="",$F78="",$M78=""),"",IF(SUMPRODUCT(($A$7:$A$156="Seçildi")*($L$7:$L$156=$L78)*($F$7:$F$156=$F78)*(ROW($A$7:$A$156)&lt;&gt;ROW($A78))*($M$7:$M$156&lt;$N78)*($N$7:$N$156&gt;$M78))&gt;0,"⚠ Çakışma","OK")))</f>
        <v/>
      </c>
      <c r="Q78" s="25" t="str">
        <f aca="false">IF($A78&lt;&gt;"Seçildi","",IF(OR($D78="",$F78="",$M78=""),"",IF(SUMPRODUCT(($A$7:$A$156="Seçildi")*($D$7:$D$156=$D78)*($F$7:$F$156=$F78)*(ROW($A$7:$A$156)&lt;&gt;ROW($A78))*($M$7:$M$156&lt;$N78)*($N$7:$N$156&gt;$M78))&gt;0,"⚠ Çakışma","OK")))</f>
        <v/>
      </c>
      <c r="R78" s="31" t="str">
        <f aca="false">IF($A78&lt;&gt;"Seçildi","",IF(OR($F78="",$H78="",$K78="",$L78="",$O78="⚠ Çakışma",$P78="⚠ Çakışma",$Q78="⚠ Çakışma"),"⚠ Kontrol Et","✓ Uygun"))</f>
        <v/>
      </c>
      <c r="S78" s="30" t="str">
        <f aca="false">IF(AND($A78="Seçildi",$F78&lt;&gt;"",$H78&lt;&gt;""),$F78*100+$M78+ROW()/100000,"")</f>
        <v/>
      </c>
      <c r="T78" s="30" t="str">
        <f aca="false">IF($S78="","",RANK($S78,$S$7:$S$156,1))</f>
        <v/>
      </c>
    </row>
    <row r="79" customFormat="false" ht="13.5" hidden="false" customHeight="true" outlineLevel="0" collapsed="false">
      <c r="A79" s="25" t="str">
        <f aca="false">'1-Ders Havuzu'!K75</f>
        <v>Seçilmedi</v>
      </c>
      <c r="B79" s="25" t="str">
        <f aca="false">IF($A79="Seçildi",IF('1-Ders Havuzu'!C75="","",'1-Ders Havuzu'!C75),"")</f>
        <v/>
      </c>
      <c r="C79" s="26" t="str">
        <f aca="false">IF($A79="Seçildi",IF('1-Ders Havuzu'!D75="","",'1-Ders Havuzu'!D75),"")</f>
        <v/>
      </c>
      <c r="D79" s="25" t="str">
        <f aca="false">IF($A79="Seçildi",IF('1-Ders Havuzu'!B75="","",'1-Ders Havuzu'!B75),"")</f>
        <v/>
      </c>
      <c r="E79" s="25" t="str">
        <f aca="false">IF($A79="Seçildi",IF('1-Ders Havuzu'!A75="","",'1-Ders Havuzu'!A75),"")</f>
        <v/>
      </c>
      <c r="F79" s="27"/>
      <c r="G79" s="25" t="str">
        <f aca="false">IF($A79&lt;&gt;"Seçildi","",IF($F79="","",CHOOSE(WEEKDAY($F79,2),"Pazartesi","Salı","Çarşamba","Perşembe","Cuma","Cumartesi","Pazar")))</f>
        <v/>
      </c>
      <c r="H79" s="28"/>
      <c r="I79" s="28"/>
      <c r="J79" s="25" t="str">
        <f aca="false">IF($N79="","",TEXT(INT($N79),"00")&amp;"."&amp;TEXT(ROUND(MOD($N79,1)*60,0),"00"))</f>
        <v/>
      </c>
      <c r="K79" s="28"/>
      <c r="L79" s="29"/>
      <c r="M79" s="30" t="str">
        <f aca="false">IF($H79="","",VALUE(LEFT($H79,2))+VALUE(RIGHT($H79,2))/60)</f>
        <v/>
      </c>
      <c r="N79" s="30" t="str">
        <f aca="false">IF(OR($M79="",$I79=""),"",$M79+$I79)</f>
        <v/>
      </c>
      <c r="O79" s="25" t="str">
        <f aca="false">IF($A79&lt;&gt;"Seçildi","",IF(OR($K79="",$F79="",$M79=""),"",IF(SUMPRODUCT(($A$7:$A$156="Seçildi")*($K$7:$K$156=$K79)*($F$7:$F$156=$F79)*(ROW($A$7:$A$156)&lt;&gt;ROW($A79))*($M$7:$M$156&lt;$N79)*($N$7:$N$156&gt;$M79))&gt;0,"⚠ Çakışma","OK")))</f>
        <v/>
      </c>
      <c r="P79" s="25" t="str">
        <f aca="false">IF($A79&lt;&gt;"Seçildi","",IF(OR($L79="",$F79="",$M79=""),"",IF(SUMPRODUCT(($A$7:$A$156="Seçildi")*($L$7:$L$156=$L79)*($F$7:$F$156=$F79)*(ROW($A$7:$A$156)&lt;&gt;ROW($A79))*($M$7:$M$156&lt;$N79)*($N$7:$N$156&gt;$M79))&gt;0,"⚠ Çakışma","OK")))</f>
        <v/>
      </c>
      <c r="Q79" s="25" t="str">
        <f aca="false">IF($A79&lt;&gt;"Seçildi","",IF(OR($D79="",$F79="",$M79=""),"",IF(SUMPRODUCT(($A$7:$A$156="Seçildi")*($D$7:$D$156=$D79)*($F$7:$F$156=$F79)*(ROW($A$7:$A$156)&lt;&gt;ROW($A79))*($M$7:$M$156&lt;$N79)*($N$7:$N$156&gt;$M79))&gt;0,"⚠ Çakışma","OK")))</f>
        <v/>
      </c>
      <c r="R79" s="31" t="str">
        <f aca="false">IF($A79&lt;&gt;"Seçildi","",IF(OR($F79="",$H79="",$K79="",$L79="",$O79="⚠ Çakışma",$P79="⚠ Çakışma",$Q79="⚠ Çakışma"),"⚠ Kontrol Et","✓ Uygun"))</f>
        <v/>
      </c>
      <c r="S79" s="30" t="str">
        <f aca="false">IF(AND($A79="Seçildi",$F79&lt;&gt;"",$H79&lt;&gt;""),$F79*100+$M79+ROW()/100000,"")</f>
        <v/>
      </c>
      <c r="T79" s="30" t="str">
        <f aca="false">IF($S79="","",RANK($S79,$S$7:$S$156,1))</f>
        <v/>
      </c>
    </row>
    <row r="80" customFormat="false" ht="13.5" hidden="false" customHeight="true" outlineLevel="0" collapsed="false">
      <c r="A80" s="25" t="str">
        <f aca="false">'1-Ders Havuzu'!K76</f>
        <v>Seçilmedi</v>
      </c>
      <c r="B80" s="25" t="str">
        <f aca="false">IF($A80="Seçildi",IF('1-Ders Havuzu'!C76="","",'1-Ders Havuzu'!C76),"")</f>
        <v/>
      </c>
      <c r="C80" s="26" t="str">
        <f aca="false">IF($A80="Seçildi",IF('1-Ders Havuzu'!D76="","",'1-Ders Havuzu'!D76),"")</f>
        <v/>
      </c>
      <c r="D80" s="25" t="str">
        <f aca="false">IF($A80="Seçildi",IF('1-Ders Havuzu'!B76="","",'1-Ders Havuzu'!B76),"")</f>
        <v/>
      </c>
      <c r="E80" s="25" t="str">
        <f aca="false">IF($A80="Seçildi",IF('1-Ders Havuzu'!A76="","",'1-Ders Havuzu'!A76),"")</f>
        <v/>
      </c>
      <c r="F80" s="27"/>
      <c r="G80" s="25" t="str">
        <f aca="false">IF($A80&lt;&gt;"Seçildi","",IF($F80="","",CHOOSE(WEEKDAY($F80,2),"Pazartesi","Salı","Çarşamba","Perşembe","Cuma","Cumartesi","Pazar")))</f>
        <v/>
      </c>
      <c r="H80" s="28"/>
      <c r="I80" s="28"/>
      <c r="J80" s="25" t="str">
        <f aca="false">IF($N80="","",TEXT(INT($N80),"00")&amp;"."&amp;TEXT(ROUND(MOD($N80,1)*60,0),"00"))</f>
        <v/>
      </c>
      <c r="K80" s="28"/>
      <c r="L80" s="29"/>
      <c r="M80" s="30" t="str">
        <f aca="false">IF($H80="","",VALUE(LEFT($H80,2))+VALUE(RIGHT($H80,2))/60)</f>
        <v/>
      </c>
      <c r="N80" s="30" t="str">
        <f aca="false">IF(OR($M80="",$I80=""),"",$M80+$I80)</f>
        <v/>
      </c>
      <c r="O80" s="25" t="str">
        <f aca="false">IF($A80&lt;&gt;"Seçildi","",IF(OR($K80="",$F80="",$M80=""),"",IF(SUMPRODUCT(($A$7:$A$156="Seçildi")*($K$7:$K$156=$K80)*($F$7:$F$156=$F80)*(ROW($A$7:$A$156)&lt;&gt;ROW($A80))*($M$7:$M$156&lt;$N80)*($N$7:$N$156&gt;$M80))&gt;0,"⚠ Çakışma","OK")))</f>
        <v/>
      </c>
      <c r="P80" s="25" t="str">
        <f aca="false">IF($A80&lt;&gt;"Seçildi","",IF(OR($L80="",$F80="",$M80=""),"",IF(SUMPRODUCT(($A$7:$A$156="Seçildi")*($L$7:$L$156=$L80)*($F$7:$F$156=$F80)*(ROW($A$7:$A$156)&lt;&gt;ROW($A80))*($M$7:$M$156&lt;$N80)*($N$7:$N$156&gt;$M80))&gt;0,"⚠ Çakışma","OK")))</f>
        <v/>
      </c>
      <c r="Q80" s="25" t="str">
        <f aca="false">IF($A80&lt;&gt;"Seçildi","",IF(OR($D80="",$F80="",$M80=""),"",IF(SUMPRODUCT(($A$7:$A$156="Seçildi")*($D$7:$D$156=$D80)*($F$7:$F$156=$F80)*(ROW($A$7:$A$156)&lt;&gt;ROW($A80))*($M$7:$M$156&lt;$N80)*($N$7:$N$156&gt;$M80))&gt;0,"⚠ Çakışma","OK")))</f>
        <v/>
      </c>
      <c r="R80" s="31" t="str">
        <f aca="false">IF($A80&lt;&gt;"Seçildi","",IF(OR($F80="",$H80="",$K80="",$L80="",$O80="⚠ Çakışma",$P80="⚠ Çakışma",$Q80="⚠ Çakışma"),"⚠ Kontrol Et","✓ Uygun"))</f>
        <v/>
      </c>
      <c r="S80" s="30" t="str">
        <f aca="false">IF(AND($A80="Seçildi",$F80&lt;&gt;"",$H80&lt;&gt;""),$F80*100+$M80+ROW()/100000,"")</f>
        <v/>
      </c>
      <c r="T80" s="30" t="str">
        <f aca="false">IF($S80="","",RANK($S80,$S$7:$S$156,1))</f>
        <v/>
      </c>
    </row>
    <row r="81" customFormat="false" ht="13.5" hidden="false" customHeight="true" outlineLevel="0" collapsed="false">
      <c r="A81" s="25" t="str">
        <f aca="false">'1-Ders Havuzu'!K77</f>
        <v>Seçilmedi</v>
      </c>
      <c r="B81" s="25" t="str">
        <f aca="false">IF($A81="Seçildi",IF('1-Ders Havuzu'!C77="","",'1-Ders Havuzu'!C77),"")</f>
        <v/>
      </c>
      <c r="C81" s="26" t="str">
        <f aca="false">IF($A81="Seçildi",IF('1-Ders Havuzu'!D77="","",'1-Ders Havuzu'!D77),"")</f>
        <v/>
      </c>
      <c r="D81" s="25" t="str">
        <f aca="false">IF($A81="Seçildi",IF('1-Ders Havuzu'!B77="","",'1-Ders Havuzu'!B77),"")</f>
        <v/>
      </c>
      <c r="E81" s="25" t="str">
        <f aca="false">IF($A81="Seçildi",IF('1-Ders Havuzu'!A77="","",'1-Ders Havuzu'!A77),"")</f>
        <v/>
      </c>
      <c r="F81" s="27"/>
      <c r="G81" s="25" t="str">
        <f aca="false">IF($A81&lt;&gt;"Seçildi","",IF($F81="","",CHOOSE(WEEKDAY($F81,2),"Pazartesi","Salı","Çarşamba","Perşembe","Cuma","Cumartesi","Pazar")))</f>
        <v/>
      </c>
      <c r="H81" s="28"/>
      <c r="I81" s="28"/>
      <c r="J81" s="25" t="str">
        <f aca="false">IF($N81="","",TEXT(INT($N81),"00")&amp;"."&amp;TEXT(ROUND(MOD($N81,1)*60,0),"00"))</f>
        <v/>
      </c>
      <c r="K81" s="28"/>
      <c r="L81" s="29"/>
      <c r="M81" s="30" t="str">
        <f aca="false">IF($H81="","",VALUE(LEFT($H81,2))+VALUE(RIGHT($H81,2))/60)</f>
        <v/>
      </c>
      <c r="N81" s="30" t="str">
        <f aca="false">IF(OR($M81="",$I81=""),"",$M81+$I81)</f>
        <v/>
      </c>
      <c r="O81" s="25" t="str">
        <f aca="false">IF($A81&lt;&gt;"Seçildi","",IF(OR($K81="",$F81="",$M81=""),"",IF(SUMPRODUCT(($A$7:$A$156="Seçildi")*($K$7:$K$156=$K81)*($F$7:$F$156=$F81)*(ROW($A$7:$A$156)&lt;&gt;ROW($A81))*($M$7:$M$156&lt;$N81)*($N$7:$N$156&gt;$M81))&gt;0,"⚠ Çakışma","OK")))</f>
        <v/>
      </c>
      <c r="P81" s="25" t="str">
        <f aca="false">IF($A81&lt;&gt;"Seçildi","",IF(OR($L81="",$F81="",$M81=""),"",IF(SUMPRODUCT(($A$7:$A$156="Seçildi")*($L$7:$L$156=$L81)*($F$7:$F$156=$F81)*(ROW($A$7:$A$156)&lt;&gt;ROW($A81))*($M$7:$M$156&lt;$N81)*($N$7:$N$156&gt;$M81))&gt;0,"⚠ Çakışma","OK")))</f>
        <v/>
      </c>
      <c r="Q81" s="25" t="str">
        <f aca="false">IF($A81&lt;&gt;"Seçildi","",IF(OR($D81="",$F81="",$M81=""),"",IF(SUMPRODUCT(($A$7:$A$156="Seçildi")*($D$7:$D$156=$D81)*($F$7:$F$156=$F81)*(ROW($A$7:$A$156)&lt;&gt;ROW($A81))*($M$7:$M$156&lt;$N81)*($N$7:$N$156&gt;$M81))&gt;0,"⚠ Çakışma","OK")))</f>
        <v/>
      </c>
      <c r="R81" s="31" t="str">
        <f aca="false">IF($A81&lt;&gt;"Seçildi","",IF(OR($F81="",$H81="",$K81="",$L81="",$O81="⚠ Çakışma",$P81="⚠ Çakışma",$Q81="⚠ Çakışma"),"⚠ Kontrol Et","✓ Uygun"))</f>
        <v/>
      </c>
      <c r="S81" s="30" t="str">
        <f aca="false">IF(AND($A81="Seçildi",$F81&lt;&gt;"",$H81&lt;&gt;""),$F81*100+$M81+ROW()/100000,"")</f>
        <v/>
      </c>
      <c r="T81" s="30" t="str">
        <f aca="false">IF($S81="","",RANK($S81,$S$7:$S$156,1))</f>
        <v/>
      </c>
    </row>
    <row r="82" customFormat="false" ht="13.5" hidden="false" customHeight="true" outlineLevel="0" collapsed="false">
      <c r="A82" s="25" t="str">
        <f aca="false">'1-Ders Havuzu'!K78</f>
        <v>Seçilmedi</v>
      </c>
      <c r="B82" s="25" t="str">
        <f aca="false">IF($A82="Seçildi",IF('1-Ders Havuzu'!C78="","",'1-Ders Havuzu'!C78),"")</f>
        <v/>
      </c>
      <c r="C82" s="26" t="str">
        <f aca="false">IF($A82="Seçildi",IF('1-Ders Havuzu'!D78="","",'1-Ders Havuzu'!D78),"")</f>
        <v/>
      </c>
      <c r="D82" s="25" t="str">
        <f aca="false">IF($A82="Seçildi",IF('1-Ders Havuzu'!B78="","",'1-Ders Havuzu'!B78),"")</f>
        <v/>
      </c>
      <c r="E82" s="25" t="str">
        <f aca="false">IF($A82="Seçildi",IF('1-Ders Havuzu'!A78="","",'1-Ders Havuzu'!A78),"")</f>
        <v/>
      </c>
      <c r="F82" s="27"/>
      <c r="G82" s="25" t="str">
        <f aca="false">IF($A82&lt;&gt;"Seçildi","",IF($F82="","",CHOOSE(WEEKDAY($F82,2),"Pazartesi","Salı","Çarşamba","Perşembe","Cuma","Cumartesi","Pazar")))</f>
        <v/>
      </c>
      <c r="H82" s="28"/>
      <c r="I82" s="28"/>
      <c r="J82" s="25" t="str">
        <f aca="false">IF($N82="","",TEXT(INT($N82),"00")&amp;"."&amp;TEXT(ROUND(MOD($N82,1)*60,0),"00"))</f>
        <v/>
      </c>
      <c r="K82" s="28"/>
      <c r="L82" s="29"/>
      <c r="M82" s="30" t="str">
        <f aca="false">IF($H82="","",VALUE(LEFT($H82,2))+VALUE(RIGHT($H82,2))/60)</f>
        <v/>
      </c>
      <c r="N82" s="30" t="str">
        <f aca="false">IF(OR($M82="",$I82=""),"",$M82+$I82)</f>
        <v/>
      </c>
      <c r="O82" s="25" t="str">
        <f aca="false">IF($A82&lt;&gt;"Seçildi","",IF(OR($K82="",$F82="",$M82=""),"",IF(SUMPRODUCT(($A$7:$A$156="Seçildi")*($K$7:$K$156=$K82)*($F$7:$F$156=$F82)*(ROW($A$7:$A$156)&lt;&gt;ROW($A82))*($M$7:$M$156&lt;$N82)*($N$7:$N$156&gt;$M82))&gt;0,"⚠ Çakışma","OK")))</f>
        <v/>
      </c>
      <c r="P82" s="25" t="str">
        <f aca="false">IF($A82&lt;&gt;"Seçildi","",IF(OR($L82="",$F82="",$M82=""),"",IF(SUMPRODUCT(($A$7:$A$156="Seçildi")*($L$7:$L$156=$L82)*($F$7:$F$156=$F82)*(ROW($A$7:$A$156)&lt;&gt;ROW($A82))*($M$7:$M$156&lt;$N82)*($N$7:$N$156&gt;$M82))&gt;0,"⚠ Çakışma","OK")))</f>
        <v/>
      </c>
      <c r="Q82" s="25" t="str">
        <f aca="false">IF($A82&lt;&gt;"Seçildi","",IF(OR($D82="",$F82="",$M82=""),"",IF(SUMPRODUCT(($A$7:$A$156="Seçildi")*($D$7:$D$156=$D82)*($F$7:$F$156=$F82)*(ROW($A$7:$A$156)&lt;&gt;ROW($A82))*($M$7:$M$156&lt;$N82)*($N$7:$N$156&gt;$M82))&gt;0,"⚠ Çakışma","OK")))</f>
        <v/>
      </c>
      <c r="R82" s="31" t="str">
        <f aca="false">IF($A82&lt;&gt;"Seçildi","",IF(OR($F82="",$H82="",$K82="",$L82="",$O82="⚠ Çakışma",$P82="⚠ Çakışma",$Q82="⚠ Çakışma"),"⚠ Kontrol Et","✓ Uygun"))</f>
        <v/>
      </c>
      <c r="S82" s="30" t="str">
        <f aca="false">IF(AND($A82="Seçildi",$F82&lt;&gt;"",$H82&lt;&gt;""),$F82*100+$M82+ROW()/100000,"")</f>
        <v/>
      </c>
      <c r="T82" s="30" t="str">
        <f aca="false">IF($S82="","",RANK($S82,$S$7:$S$156,1))</f>
        <v/>
      </c>
    </row>
    <row r="83" customFormat="false" ht="13.5" hidden="false" customHeight="true" outlineLevel="0" collapsed="false">
      <c r="A83" s="25" t="str">
        <f aca="false">'1-Ders Havuzu'!K79</f>
        <v>Seçilmedi</v>
      </c>
      <c r="B83" s="25" t="str">
        <f aca="false">IF($A83="Seçildi",IF('1-Ders Havuzu'!C79="","",'1-Ders Havuzu'!C79),"")</f>
        <v/>
      </c>
      <c r="C83" s="26" t="str">
        <f aca="false">IF($A83="Seçildi",IF('1-Ders Havuzu'!D79="","",'1-Ders Havuzu'!D79),"")</f>
        <v/>
      </c>
      <c r="D83" s="25" t="str">
        <f aca="false">IF($A83="Seçildi",IF('1-Ders Havuzu'!B79="","",'1-Ders Havuzu'!B79),"")</f>
        <v/>
      </c>
      <c r="E83" s="25" t="str">
        <f aca="false">IF($A83="Seçildi",IF('1-Ders Havuzu'!A79="","",'1-Ders Havuzu'!A79),"")</f>
        <v/>
      </c>
      <c r="F83" s="27"/>
      <c r="G83" s="25" t="str">
        <f aca="false">IF($A83&lt;&gt;"Seçildi","",IF($F83="","",CHOOSE(WEEKDAY($F83,2),"Pazartesi","Salı","Çarşamba","Perşembe","Cuma","Cumartesi","Pazar")))</f>
        <v/>
      </c>
      <c r="H83" s="28"/>
      <c r="I83" s="28"/>
      <c r="J83" s="25" t="str">
        <f aca="false">IF($N83="","",TEXT(INT($N83),"00")&amp;"."&amp;TEXT(ROUND(MOD($N83,1)*60,0),"00"))</f>
        <v/>
      </c>
      <c r="K83" s="28"/>
      <c r="L83" s="29"/>
      <c r="M83" s="30" t="str">
        <f aca="false">IF($H83="","",VALUE(LEFT($H83,2))+VALUE(RIGHT($H83,2))/60)</f>
        <v/>
      </c>
      <c r="N83" s="30" t="str">
        <f aca="false">IF(OR($M83="",$I83=""),"",$M83+$I83)</f>
        <v/>
      </c>
      <c r="O83" s="25" t="str">
        <f aca="false">IF($A83&lt;&gt;"Seçildi","",IF(OR($K83="",$F83="",$M83=""),"",IF(SUMPRODUCT(($A$7:$A$156="Seçildi")*($K$7:$K$156=$K83)*($F$7:$F$156=$F83)*(ROW($A$7:$A$156)&lt;&gt;ROW($A83))*($M$7:$M$156&lt;$N83)*($N$7:$N$156&gt;$M83))&gt;0,"⚠ Çakışma","OK")))</f>
        <v/>
      </c>
      <c r="P83" s="25" t="str">
        <f aca="false">IF($A83&lt;&gt;"Seçildi","",IF(OR($L83="",$F83="",$M83=""),"",IF(SUMPRODUCT(($A$7:$A$156="Seçildi")*($L$7:$L$156=$L83)*($F$7:$F$156=$F83)*(ROW($A$7:$A$156)&lt;&gt;ROW($A83))*($M$7:$M$156&lt;$N83)*($N$7:$N$156&gt;$M83))&gt;0,"⚠ Çakışma","OK")))</f>
        <v/>
      </c>
      <c r="Q83" s="25" t="str">
        <f aca="false">IF($A83&lt;&gt;"Seçildi","",IF(OR($D83="",$F83="",$M83=""),"",IF(SUMPRODUCT(($A$7:$A$156="Seçildi")*($D$7:$D$156=$D83)*($F$7:$F$156=$F83)*(ROW($A$7:$A$156)&lt;&gt;ROW($A83))*($M$7:$M$156&lt;$N83)*($N$7:$N$156&gt;$M83))&gt;0,"⚠ Çakışma","OK")))</f>
        <v/>
      </c>
      <c r="R83" s="31" t="str">
        <f aca="false">IF($A83&lt;&gt;"Seçildi","",IF(OR($F83="",$H83="",$K83="",$L83="",$O83="⚠ Çakışma",$P83="⚠ Çakışma",$Q83="⚠ Çakışma"),"⚠ Kontrol Et","✓ Uygun"))</f>
        <v/>
      </c>
      <c r="S83" s="30" t="str">
        <f aca="false">IF(AND($A83="Seçildi",$F83&lt;&gt;"",$H83&lt;&gt;""),$F83*100+$M83+ROW()/100000,"")</f>
        <v/>
      </c>
      <c r="T83" s="30" t="str">
        <f aca="false">IF($S83="","",RANK($S83,$S$7:$S$156,1))</f>
        <v/>
      </c>
    </row>
    <row r="84" customFormat="false" ht="13.5" hidden="false" customHeight="true" outlineLevel="0" collapsed="false">
      <c r="A84" s="25" t="str">
        <f aca="false">'1-Ders Havuzu'!K80</f>
        <v>Seçilmedi</v>
      </c>
      <c r="B84" s="25" t="str">
        <f aca="false">IF($A84="Seçildi",IF('1-Ders Havuzu'!C80="","",'1-Ders Havuzu'!C80),"")</f>
        <v/>
      </c>
      <c r="C84" s="26" t="str">
        <f aca="false">IF($A84="Seçildi",IF('1-Ders Havuzu'!D80="","",'1-Ders Havuzu'!D80),"")</f>
        <v/>
      </c>
      <c r="D84" s="25" t="str">
        <f aca="false">IF($A84="Seçildi",IF('1-Ders Havuzu'!B80="","",'1-Ders Havuzu'!B80),"")</f>
        <v/>
      </c>
      <c r="E84" s="25" t="str">
        <f aca="false">IF($A84="Seçildi",IF('1-Ders Havuzu'!A80="","",'1-Ders Havuzu'!A80),"")</f>
        <v/>
      </c>
      <c r="F84" s="27"/>
      <c r="G84" s="25" t="str">
        <f aca="false">IF($A84&lt;&gt;"Seçildi","",IF($F84="","",CHOOSE(WEEKDAY($F84,2),"Pazartesi","Salı","Çarşamba","Perşembe","Cuma","Cumartesi","Pazar")))</f>
        <v/>
      </c>
      <c r="H84" s="28"/>
      <c r="I84" s="28"/>
      <c r="J84" s="25" t="str">
        <f aca="false">IF($N84="","",TEXT(INT($N84),"00")&amp;"."&amp;TEXT(ROUND(MOD($N84,1)*60,0),"00"))</f>
        <v/>
      </c>
      <c r="K84" s="28"/>
      <c r="L84" s="29"/>
      <c r="M84" s="30" t="str">
        <f aca="false">IF($H84="","",VALUE(LEFT($H84,2))+VALUE(RIGHT($H84,2))/60)</f>
        <v/>
      </c>
      <c r="N84" s="30" t="str">
        <f aca="false">IF(OR($M84="",$I84=""),"",$M84+$I84)</f>
        <v/>
      </c>
      <c r="O84" s="25" t="str">
        <f aca="false">IF($A84&lt;&gt;"Seçildi","",IF(OR($K84="",$F84="",$M84=""),"",IF(SUMPRODUCT(($A$7:$A$156="Seçildi")*($K$7:$K$156=$K84)*($F$7:$F$156=$F84)*(ROW($A$7:$A$156)&lt;&gt;ROW($A84))*($M$7:$M$156&lt;$N84)*($N$7:$N$156&gt;$M84))&gt;0,"⚠ Çakışma","OK")))</f>
        <v/>
      </c>
      <c r="P84" s="25" t="str">
        <f aca="false">IF($A84&lt;&gt;"Seçildi","",IF(OR($L84="",$F84="",$M84=""),"",IF(SUMPRODUCT(($A$7:$A$156="Seçildi")*($L$7:$L$156=$L84)*($F$7:$F$156=$F84)*(ROW($A$7:$A$156)&lt;&gt;ROW($A84))*($M$7:$M$156&lt;$N84)*($N$7:$N$156&gt;$M84))&gt;0,"⚠ Çakışma","OK")))</f>
        <v/>
      </c>
      <c r="Q84" s="25" t="str">
        <f aca="false">IF($A84&lt;&gt;"Seçildi","",IF(OR($D84="",$F84="",$M84=""),"",IF(SUMPRODUCT(($A$7:$A$156="Seçildi")*($D$7:$D$156=$D84)*($F$7:$F$156=$F84)*(ROW($A$7:$A$156)&lt;&gt;ROW($A84))*($M$7:$M$156&lt;$N84)*($N$7:$N$156&gt;$M84))&gt;0,"⚠ Çakışma","OK")))</f>
        <v/>
      </c>
      <c r="R84" s="31" t="str">
        <f aca="false">IF($A84&lt;&gt;"Seçildi","",IF(OR($F84="",$H84="",$K84="",$L84="",$O84="⚠ Çakışma",$P84="⚠ Çakışma",$Q84="⚠ Çakışma"),"⚠ Kontrol Et","✓ Uygun"))</f>
        <v/>
      </c>
      <c r="S84" s="30" t="str">
        <f aca="false">IF(AND($A84="Seçildi",$F84&lt;&gt;"",$H84&lt;&gt;""),$F84*100+$M84+ROW()/100000,"")</f>
        <v/>
      </c>
      <c r="T84" s="30" t="str">
        <f aca="false">IF($S84="","",RANK($S84,$S$7:$S$156,1))</f>
        <v/>
      </c>
    </row>
    <row r="85" customFormat="false" ht="13.5" hidden="false" customHeight="true" outlineLevel="0" collapsed="false">
      <c r="A85" s="25" t="str">
        <f aca="false">'1-Ders Havuzu'!K81</f>
        <v>Seçilmedi</v>
      </c>
      <c r="B85" s="25" t="str">
        <f aca="false">IF($A85="Seçildi",IF('1-Ders Havuzu'!C81="","",'1-Ders Havuzu'!C81),"")</f>
        <v/>
      </c>
      <c r="C85" s="26" t="str">
        <f aca="false">IF($A85="Seçildi",IF('1-Ders Havuzu'!D81="","",'1-Ders Havuzu'!D81),"")</f>
        <v/>
      </c>
      <c r="D85" s="25" t="str">
        <f aca="false">IF($A85="Seçildi",IF('1-Ders Havuzu'!B81="","",'1-Ders Havuzu'!B81),"")</f>
        <v/>
      </c>
      <c r="E85" s="25" t="str">
        <f aca="false">IF($A85="Seçildi",IF('1-Ders Havuzu'!A81="","",'1-Ders Havuzu'!A81),"")</f>
        <v/>
      </c>
      <c r="F85" s="27"/>
      <c r="G85" s="25" t="str">
        <f aca="false">IF($A85&lt;&gt;"Seçildi","",IF($F85="","",CHOOSE(WEEKDAY($F85,2),"Pazartesi","Salı","Çarşamba","Perşembe","Cuma","Cumartesi","Pazar")))</f>
        <v/>
      </c>
      <c r="H85" s="28"/>
      <c r="I85" s="28"/>
      <c r="J85" s="25" t="str">
        <f aca="false">IF($N85="","",TEXT(INT($N85),"00")&amp;"."&amp;TEXT(ROUND(MOD($N85,1)*60,0),"00"))</f>
        <v/>
      </c>
      <c r="K85" s="28"/>
      <c r="L85" s="29"/>
      <c r="M85" s="30" t="str">
        <f aca="false">IF($H85="","",VALUE(LEFT($H85,2))+VALUE(RIGHT($H85,2))/60)</f>
        <v/>
      </c>
      <c r="N85" s="30" t="str">
        <f aca="false">IF(OR($M85="",$I85=""),"",$M85+$I85)</f>
        <v/>
      </c>
      <c r="O85" s="25" t="str">
        <f aca="false">IF($A85&lt;&gt;"Seçildi","",IF(OR($K85="",$F85="",$M85=""),"",IF(SUMPRODUCT(($A$7:$A$156="Seçildi")*($K$7:$K$156=$K85)*($F$7:$F$156=$F85)*(ROW($A$7:$A$156)&lt;&gt;ROW($A85))*($M$7:$M$156&lt;$N85)*($N$7:$N$156&gt;$M85))&gt;0,"⚠ Çakışma","OK")))</f>
        <v/>
      </c>
      <c r="P85" s="25" t="str">
        <f aca="false">IF($A85&lt;&gt;"Seçildi","",IF(OR($L85="",$F85="",$M85=""),"",IF(SUMPRODUCT(($A$7:$A$156="Seçildi")*($L$7:$L$156=$L85)*($F$7:$F$156=$F85)*(ROW($A$7:$A$156)&lt;&gt;ROW($A85))*($M$7:$M$156&lt;$N85)*($N$7:$N$156&gt;$M85))&gt;0,"⚠ Çakışma","OK")))</f>
        <v/>
      </c>
      <c r="Q85" s="25" t="str">
        <f aca="false">IF($A85&lt;&gt;"Seçildi","",IF(OR($D85="",$F85="",$M85=""),"",IF(SUMPRODUCT(($A$7:$A$156="Seçildi")*($D$7:$D$156=$D85)*($F$7:$F$156=$F85)*(ROW($A$7:$A$156)&lt;&gt;ROW($A85))*($M$7:$M$156&lt;$N85)*($N$7:$N$156&gt;$M85))&gt;0,"⚠ Çakışma","OK")))</f>
        <v/>
      </c>
      <c r="R85" s="31" t="str">
        <f aca="false">IF($A85&lt;&gt;"Seçildi","",IF(OR($F85="",$H85="",$K85="",$L85="",$O85="⚠ Çakışma",$P85="⚠ Çakışma",$Q85="⚠ Çakışma"),"⚠ Kontrol Et","✓ Uygun"))</f>
        <v/>
      </c>
      <c r="S85" s="30" t="str">
        <f aca="false">IF(AND($A85="Seçildi",$F85&lt;&gt;"",$H85&lt;&gt;""),$F85*100+$M85+ROW()/100000,"")</f>
        <v/>
      </c>
      <c r="T85" s="30" t="str">
        <f aca="false">IF($S85="","",RANK($S85,$S$7:$S$156,1))</f>
        <v/>
      </c>
    </row>
    <row r="86" customFormat="false" ht="13.5" hidden="false" customHeight="true" outlineLevel="0" collapsed="false">
      <c r="A86" s="25" t="str">
        <f aca="false">'1-Ders Havuzu'!K82</f>
        <v>Seçilmedi</v>
      </c>
      <c r="B86" s="25" t="str">
        <f aca="false">IF($A86="Seçildi",IF('1-Ders Havuzu'!C82="","",'1-Ders Havuzu'!C82),"")</f>
        <v/>
      </c>
      <c r="C86" s="26" t="str">
        <f aca="false">IF($A86="Seçildi",IF('1-Ders Havuzu'!D82="","",'1-Ders Havuzu'!D82),"")</f>
        <v/>
      </c>
      <c r="D86" s="25" t="str">
        <f aca="false">IF($A86="Seçildi",IF('1-Ders Havuzu'!B82="","",'1-Ders Havuzu'!B82),"")</f>
        <v/>
      </c>
      <c r="E86" s="25" t="str">
        <f aca="false">IF($A86="Seçildi",IF('1-Ders Havuzu'!A82="","",'1-Ders Havuzu'!A82),"")</f>
        <v/>
      </c>
      <c r="F86" s="27"/>
      <c r="G86" s="25" t="str">
        <f aca="false">IF($A86&lt;&gt;"Seçildi","",IF($F86="","",CHOOSE(WEEKDAY($F86,2),"Pazartesi","Salı","Çarşamba","Perşembe","Cuma","Cumartesi","Pazar")))</f>
        <v/>
      </c>
      <c r="H86" s="28"/>
      <c r="I86" s="28"/>
      <c r="J86" s="25" t="str">
        <f aca="false">IF($N86="","",TEXT(INT($N86),"00")&amp;"."&amp;TEXT(ROUND(MOD($N86,1)*60,0),"00"))</f>
        <v/>
      </c>
      <c r="K86" s="28"/>
      <c r="L86" s="29"/>
      <c r="M86" s="30" t="str">
        <f aca="false">IF($H86="","",VALUE(LEFT($H86,2))+VALUE(RIGHT($H86,2))/60)</f>
        <v/>
      </c>
      <c r="N86" s="30" t="str">
        <f aca="false">IF(OR($M86="",$I86=""),"",$M86+$I86)</f>
        <v/>
      </c>
      <c r="O86" s="25" t="str">
        <f aca="false">IF($A86&lt;&gt;"Seçildi","",IF(OR($K86="",$F86="",$M86=""),"",IF(SUMPRODUCT(($A$7:$A$156="Seçildi")*($K$7:$K$156=$K86)*($F$7:$F$156=$F86)*(ROW($A$7:$A$156)&lt;&gt;ROW($A86))*($M$7:$M$156&lt;$N86)*($N$7:$N$156&gt;$M86))&gt;0,"⚠ Çakışma","OK")))</f>
        <v/>
      </c>
      <c r="P86" s="25" t="str">
        <f aca="false">IF($A86&lt;&gt;"Seçildi","",IF(OR($L86="",$F86="",$M86=""),"",IF(SUMPRODUCT(($A$7:$A$156="Seçildi")*($L$7:$L$156=$L86)*($F$7:$F$156=$F86)*(ROW($A$7:$A$156)&lt;&gt;ROW($A86))*($M$7:$M$156&lt;$N86)*($N$7:$N$156&gt;$M86))&gt;0,"⚠ Çakışma","OK")))</f>
        <v/>
      </c>
      <c r="Q86" s="25" t="str">
        <f aca="false">IF($A86&lt;&gt;"Seçildi","",IF(OR($D86="",$F86="",$M86=""),"",IF(SUMPRODUCT(($A$7:$A$156="Seçildi")*($D$7:$D$156=$D86)*($F$7:$F$156=$F86)*(ROW($A$7:$A$156)&lt;&gt;ROW($A86))*($M$7:$M$156&lt;$N86)*($N$7:$N$156&gt;$M86))&gt;0,"⚠ Çakışma","OK")))</f>
        <v/>
      </c>
      <c r="R86" s="31" t="str">
        <f aca="false">IF($A86&lt;&gt;"Seçildi","",IF(OR($F86="",$H86="",$K86="",$L86="",$O86="⚠ Çakışma",$P86="⚠ Çakışma",$Q86="⚠ Çakışma"),"⚠ Kontrol Et","✓ Uygun"))</f>
        <v/>
      </c>
      <c r="S86" s="30" t="str">
        <f aca="false">IF(AND($A86="Seçildi",$F86&lt;&gt;"",$H86&lt;&gt;""),$F86*100+$M86+ROW()/100000,"")</f>
        <v/>
      </c>
      <c r="T86" s="30" t="str">
        <f aca="false">IF($S86="","",RANK($S86,$S$7:$S$156,1))</f>
        <v/>
      </c>
    </row>
    <row r="87" customFormat="false" ht="13.5" hidden="false" customHeight="true" outlineLevel="0" collapsed="false">
      <c r="A87" s="25" t="str">
        <f aca="false">'1-Ders Havuzu'!K83</f>
        <v>Seçilmedi</v>
      </c>
      <c r="B87" s="25" t="str">
        <f aca="false">IF($A87="Seçildi",IF('1-Ders Havuzu'!C83="","",'1-Ders Havuzu'!C83),"")</f>
        <v/>
      </c>
      <c r="C87" s="26" t="str">
        <f aca="false">IF($A87="Seçildi",IF('1-Ders Havuzu'!D83="","",'1-Ders Havuzu'!D83),"")</f>
        <v/>
      </c>
      <c r="D87" s="25" t="str">
        <f aca="false">IF($A87="Seçildi",IF('1-Ders Havuzu'!B83="","",'1-Ders Havuzu'!B83),"")</f>
        <v/>
      </c>
      <c r="E87" s="25" t="str">
        <f aca="false">IF($A87="Seçildi",IF('1-Ders Havuzu'!A83="","",'1-Ders Havuzu'!A83),"")</f>
        <v/>
      </c>
      <c r="F87" s="27"/>
      <c r="G87" s="25" t="str">
        <f aca="false">IF($A87&lt;&gt;"Seçildi","",IF($F87="","",CHOOSE(WEEKDAY($F87,2),"Pazartesi","Salı","Çarşamba","Perşembe","Cuma","Cumartesi","Pazar")))</f>
        <v/>
      </c>
      <c r="H87" s="28"/>
      <c r="I87" s="28"/>
      <c r="J87" s="25" t="str">
        <f aca="false">IF($N87="","",TEXT(INT($N87),"00")&amp;"."&amp;TEXT(ROUND(MOD($N87,1)*60,0),"00"))</f>
        <v/>
      </c>
      <c r="K87" s="28"/>
      <c r="L87" s="29"/>
      <c r="M87" s="30" t="str">
        <f aca="false">IF($H87="","",VALUE(LEFT($H87,2))+VALUE(RIGHT($H87,2))/60)</f>
        <v/>
      </c>
      <c r="N87" s="30" t="str">
        <f aca="false">IF(OR($M87="",$I87=""),"",$M87+$I87)</f>
        <v/>
      </c>
      <c r="O87" s="25" t="str">
        <f aca="false">IF($A87&lt;&gt;"Seçildi","",IF(OR($K87="",$F87="",$M87=""),"",IF(SUMPRODUCT(($A$7:$A$156="Seçildi")*($K$7:$K$156=$K87)*($F$7:$F$156=$F87)*(ROW($A$7:$A$156)&lt;&gt;ROW($A87))*($M$7:$M$156&lt;$N87)*($N$7:$N$156&gt;$M87))&gt;0,"⚠ Çakışma","OK")))</f>
        <v/>
      </c>
      <c r="P87" s="25" t="str">
        <f aca="false">IF($A87&lt;&gt;"Seçildi","",IF(OR($L87="",$F87="",$M87=""),"",IF(SUMPRODUCT(($A$7:$A$156="Seçildi")*($L$7:$L$156=$L87)*($F$7:$F$156=$F87)*(ROW($A$7:$A$156)&lt;&gt;ROW($A87))*($M$7:$M$156&lt;$N87)*($N$7:$N$156&gt;$M87))&gt;0,"⚠ Çakışma","OK")))</f>
        <v/>
      </c>
      <c r="Q87" s="25" t="str">
        <f aca="false">IF($A87&lt;&gt;"Seçildi","",IF(OR($D87="",$F87="",$M87=""),"",IF(SUMPRODUCT(($A$7:$A$156="Seçildi")*($D$7:$D$156=$D87)*($F$7:$F$156=$F87)*(ROW($A$7:$A$156)&lt;&gt;ROW($A87))*($M$7:$M$156&lt;$N87)*($N$7:$N$156&gt;$M87))&gt;0,"⚠ Çakışma","OK")))</f>
        <v/>
      </c>
      <c r="R87" s="31" t="str">
        <f aca="false">IF($A87&lt;&gt;"Seçildi","",IF(OR($F87="",$H87="",$K87="",$L87="",$O87="⚠ Çakışma",$P87="⚠ Çakışma",$Q87="⚠ Çakışma"),"⚠ Kontrol Et","✓ Uygun"))</f>
        <v/>
      </c>
      <c r="S87" s="30" t="str">
        <f aca="false">IF(AND($A87="Seçildi",$F87&lt;&gt;"",$H87&lt;&gt;""),$F87*100+$M87+ROW()/100000,"")</f>
        <v/>
      </c>
      <c r="T87" s="30" t="str">
        <f aca="false">IF($S87="","",RANK($S87,$S$7:$S$156,1))</f>
        <v/>
      </c>
    </row>
    <row r="88" customFormat="false" ht="13.5" hidden="false" customHeight="true" outlineLevel="0" collapsed="false">
      <c r="A88" s="25" t="str">
        <f aca="false">'1-Ders Havuzu'!K84</f>
        <v>Seçilmedi</v>
      </c>
      <c r="B88" s="25" t="str">
        <f aca="false">IF($A88="Seçildi",IF('1-Ders Havuzu'!C84="","",'1-Ders Havuzu'!C84),"")</f>
        <v/>
      </c>
      <c r="C88" s="26" t="str">
        <f aca="false">IF($A88="Seçildi",IF('1-Ders Havuzu'!D84="","",'1-Ders Havuzu'!D84),"")</f>
        <v/>
      </c>
      <c r="D88" s="25" t="str">
        <f aca="false">IF($A88="Seçildi",IF('1-Ders Havuzu'!B84="","",'1-Ders Havuzu'!B84),"")</f>
        <v/>
      </c>
      <c r="E88" s="25" t="str">
        <f aca="false">IF($A88="Seçildi",IF('1-Ders Havuzu'!A84="","",'1-Ders Havuzu'!A84),"")</f>
        <v/>
      </c>
      <c r="F88" s="27"/>
      <c r="G88" s="25" t="str">
        <f aca="false">IF($A88&lt;&gt;"Seçildi","",IF($F88="","",CHOOSE(WEEKDAY($F88,2),"Pazartesi","Salı","Çarşamba","Perşembe","Cuma","Cumartesi","Pazar")))</f>
        <v/>
      </c>
      <c r="H88" s="28"/>
      <c r="I88" s="28"/>
      <c r="J88" s="25" t="str">
        <f aca="false">IF($N88="","",TEXT(INT($N88),"00")&amp;"."&amp;TEXT(ROUND(MOD($N88,1)*60,0),"00"))</f>
        <v/>
      </c>
      <c r="K88" s="28"/>
      <c r="L88" s="29"/>
      <c r="M88" s="30" t="str">
        <f aca="false">IF($H88="","",VALUE(LEFT($H88,2))+VALUE(RIGHT($H88,2))/60)</f>
        <v/>
      </c>
      <c r="N88" s="30" t="str">
        <f aca="false">IF(OR($M88="",$I88=""),"",$M88+$I88)</f>
        <v/>
      </c>
      <c r="O88" s="25" t="str">
        <f aca="false">IF($A88&lt;&gt;"Seçildi","",IF(OR($K88="",$F88="",$M88=""),"",IF(SUMPRODUCT(($A$7:$A$156="Seçildi")*($K$7:$K$156=$K88)*($F$7:$F$156=$F88)*(ROW($A$7:$A$156)&lt;&gt;ROW($A88))*($M$7:$M$156&lt;$N88)*($N$7:$N$156&gt;$M88))&gt;0,"⚠ Çakışma","OK")))</f>
        <v/>
      </c>
      <c r="P88" s="25" t="str">
        <f aca="false">IF($A88&lt;&gt;"Seçildi","",IF(OR($L88="",$F88="",$M88=""),"",IF(SUMPRODUCT(($A$7:$A$156="Seçildi")*($L$7:$L$156=$L88)*($F$7:$F$156=$F88)*(ROW($A$7:$A$156)&lt;&gt;ROW($A88))*($M$7:$M$156&lt;$N88)*($N$7:$N$156&gt;$M88))&gt;0,"⚠ Çakışma","OK")))</f>
        <v/>
      </c>
      <c r="Q88" s="25" t="str">
        <f aca="false">IF($A88&lt;&gt;"Seçildi","",IF(OR($D88="",$F88="",$M88=""),"",IF(SUMPRODUCT(($A$7:$A$156="Seçildi")*($D$7:$D$156=$D88)*($F$7:$F$156=$F88)*(ROW($A$7:$A$156)&lt;&gt;ROW($A88))*($M$7:$M$156&lt;$N88)*($N$7:$N$156&gt;$M88))&gt;0,"⚠ Çakışma","OK")))</f>
        <v/>
      </c>
      <c r="R88" s="31" t="str">
        <f aca="false">IF($A88&lt;&gt;"Seçildi","",IF(OR($F88="",$H88="",$K88="",$L88="",$O88="⚠ Çakışma",$P88="⚠ Çakışma",$Q88="⚠ Çakışma"),"⚠ Kontrol Et","✓ Uygun"))</f>
        <v/>
      </c>
      <c r="S88" s="30" t="str">
        <f aca="false">IF(AND($A88="Seçildi",$F88&lt;&gt;"",$H88&lt;&gt;""),$F88*100+$M88+ROW()/100000,"")</f>
        <v/>
      </c>
      <c r="T88" s="30" t="str">
        <f aca="false">IF($S88="","",RANK($S88,$S$7:$S$156,1))</f>
        <v/>
      </c>
    </row>
    <row r="89" customFormat="false" ht="13.5" hidden="false" customHeight="true" outlineLevel="0" collapsed="false">
      <c r="A89" s="25" t="str">
        <f aca="false">'1-Ders Havuzu'!K85</f>
        <v>Seçilmedi</v>
      </c>
      <c r="B89" s="25" t="str">
        <f aca="false">IF($A89="Seçildi",IF('1-Ders Havuzu'!C85="","",'1-Ders Havuzu'!C85),"")</f>
        <v/>
      </c>
      <c r="C89" s="26" t="str">
        <f aca="false">IF($A89="Seçildi",IF('1-Ders Havuzu'!D85="","",'1-Ders Havuzu'!D85),"")</f>
        <v/>
      </c>
      <c r="D89" s="25" t="str">
        <f aca="false">IF($A89="Seçildi",IF('1-Ders Havuzu'!B85="","",'1-Ders Havuzu'!B85),"")</f>
        <v/>
      </c>
      <c r="E89" s="25" t="str">
        <f aca="false">IF($A89="Seçildi",IF('1-Ders Havuzu'!A85="","",'1-Ders Havuzu'!A85),"")</f>
        <v/>
      </c>
      <c r="F89" s="27"/>
      <c r="G89" s="25" t="str">
        <f aca="false">IF($A89&lt;&gt;"Seçildi","",IF($F89="","",CHOOSE(WEEKDAY($F89,2),"Pazartesi","Salı","Çarşamba","Perşembe","Cuma","Cumartesi","Pazar")))</f>
        <v/>
      </c>
      <c r="H89" s="28"/>
      <c r="I89" s="28"/>
      <c r="J89" s="25" t="str">
        <f aca="false">IF($N89="","",TEXT(INT($N89),"00")&amp;"."&amp;TEXT(ROUND(MOD($N89,1)*60,0),"00"))</f>
        <v/>
      </c>
      <c r="K89" s="28"/>
      <c r="L89" s="29"/>
      <c r="M89" s="30" t="str">
        <f aca="false">IF($H89="","",VALUE(LEFT($H89,2))+VALUE(RIGHT($H89,2))/60)</f>
        <v/>
      </c>
      <c r="N89" s="30" t="str">
        <f aca="false">IF(OR($M89="",$I89=""),"",$M89+$I89)</f>
        <v/>
      </c>
      <c r="O89" s="25" t="str">
        <f aca="false">IF($A89&lt;&gt;"Seçildi","",IF(OR($K89="",$F89="",$M89=""),"",IF(SUMPRODUCT(($A$7:$A$156="Seçildi")*($K$7:$K$156=$K89)*($F$7:$F$156=$F89)*(ROW($A$7:$A$156)&lt;&gt;ROW($A89))*($M$7:$M$156&lt;$N89)*($N$7:$N$156&gt;$M89))&gt;0,"⚠ Çakışma","OK")))</f>
        <v/>
      </c>
      <c r="P89" s="25" t="str">
        <f aca="false">IF($A89&lt;&gt;"Seçildi","",IF(OR($L89="",$F89="",$M89=""),"",IF(SUMPRODUCT(($A$7:$A$156="Seçildi")*($L$7:$L$156=$L89)*($F$7:$F$156=$F89)*(ROW($A$7:$A$156)&lt;&gt;ROW($A89))*($M$7:$M$156&lt;$N89)*($N$7:$N$156&gt;$M89))&gt;0,"⚠ Çakışma","OK")))</f>
        <v/>
      </c>
      <c r="Q89" s="25" t="str">
        <f aca="false">IF($A89&lt;&gt;"Seçildi","",IF(OR($D89="",$F89="",$M89=""),"",IF(SUMPRODUCT(($A$7:$A$156="Seçildi")*($D$7:$D$156=$D89)*($F$7:$F$156=$F89)*(ROW($A$7:$A$156)&lt;&gt;ROW($A89))*($M$7:$M$156&lt;$N89)*($N$7:$N$156&gt;$M89))&gt;0,"⚠ Çakışma","OK")))</f>
        <v/>
      </c>
      <c r="R89" s="31" t="str">
        <f aca="false">IF($A89&lt;&gt;"Seçildi","",IF(OR($F89="",$H89="",$K89="",$L89="",$O89="⚠ Çakışma",$P89="⚠ Çakışma",$Q89="⚠ Çakışma"),"⚠ Kontrol Et","✓ Uygun"))</f>
        <v/>
      </c>
      <c r="S89" s="30" t="str">
        <f aca="false">IF(AND($A89="Seçildi",$F89&lt;&gt;"",$H89&lt;&gt;""),$F89*100+$M89+ROW()/100000,"")</f>
        <v/>
      </c>
      <c r="T89" s="30" t="str">
        <f aca="false">IF($S89="","",RANK($S89,$S$7:$S$156,1))</f>
        <v/>
      </c>
    </row>
    <row r="90" customFormat="false" ht="13.5" hidden="false" customHeight="true" outlineLevel="0" collapsed="false">
      <c r="A90" s="25" t="str">
        <f aca="false">'1-Ders Havuzu'!K86</f>
        <v>Seçilmedi</v>
      </c>
      <c r="B90" s="25" t="str">
        <f aca="false">IF($A90="Seçildi",IF('1-Ders Havuzu'!C86="","",'1-Ders Havuzu'!C86),"")</f>
        <v/>
      </c>
      <c r="C90" s="26" t="str">
        <f aca="false">IF($A90="Seçildi",IF('1-Ders Havuzu'!D86="","",'1-Ders Havuzu'!D86),"")</f>
        <v/>
      </c>
      <c r="D90" s="25" t="str">
        <f aca="false">IF($A90="Seçildi",IF('1-Ders Havuzu'!B86="","",'1-Ders Havuzu'!B86),"")</f>
        <v/>
      </c>
      <c r="E90" s="25" t="str">
        <f aca="false">IF($A90="Seçildi",IF('1-Ders Havuzu'!A86="","",'1-Ders Havuzu'!A86),"")</f>
        <v/>
      </c>
      <c r="F90" s="27"/>
      <c r="G90" s="25" t="str">
        <f aca="false">IF($A90&lt;&gt;"Seçildi","",IF($F90="","",CHOOSE(WEEKDAY($F90,2),"Pazartesi","Salı","Çarşamba","Perşembe","Cuma","Cumartesi","Pazar")))</f>
        <v/>
      </c>
      <c r="H90" s="28"/>
      <c r="I90" s="28"/>
      <c r="J90" s="25" t="str">
        <f aca="false">IF($N90="","",TEXT(INT($N90),"00")&amp;"."&amp;TEXT(ROUND(MOD($N90,1)*60,0),"00"))</f>
        <v/>
      </c>
      <c r="K90" s="28"/>
      <c r="L90" s="29"/>
      <c r="M90" s="30" t="str">
        <f aca="false">IF($H90="","",VALUE(LEFT($H90,2))+VALUE(RIGHT($H90,2))/60)</f>
        <v/>
      </c>
      <c r="N90" s="30" t="str">
        <f aca="false">IF(OR($M90="",$I90=""),"",$M90+$I90)</f>
        <v/>
      </c>
      <c r="O90" s="25" t="str">
        <f aca="false">IF($A90&lt;&gt;"Seçildi","",IF(OR($K90="",$F90="",$M90=""),"",IF(SUMPRODUCT(($A$7:$A$156="Seçildi")*($K$7:$K$156=$K90)*($F$7:$F$156=$F90)*(ROW($A$7:$A$156)&lt;&gt;ROW($A90))*($M$7:$M$156&lt;$N90)*($N$7:$N$156&gt;$M90))&gt;0,"⚠ Çakışma","OK")))</f>
        <v/>
      </c>
      <c r="P90" s="25" t="str">
        <f aca="false">IF($A90&lt;&gt;"Seçildi","",IF(OR($L90="",$F90="",$M90=""),"",IF(SUMPRODUCT(($A$7:$A$156="Seçildi")*($L$7:$L$156=$L90)*($F$7:$F$156=$F90)*(ROW($A$7:$A$156)&lt;&gt;ROW($A90))*($M$7:$M$156&lt;$N90)*($N$7:$N$156&gt;$M90))&gt;0,"⚠ Çakışma","OK")))</f>
        <v/>
      </c>
      <c r="Q90" s="25" t="str">
        <f aca="false">IF($A90&lt;&gt;"Seçildi","",IF(OR($D90="",$F90="",$M90=""),"",IF(SUMPRODUCT(($A$7:$A$156="Seçildi")*($D$7:$D$156=$D90)*($F$7:$F$156=$F90)*(ROW($A$7:$A$156)&lt;&gt;ROW($A90))*($M$7:$M$156&lt;$N90)*($N$7:$N$156&gt;$M90))&gt;0,"⚠ Çakışma","OK")))</f>
        <v/>
      </c>
      <c r="R90" s="31" t="str">
        <f aca="false">IF($A90&lt;&gt;"Seçildi","",IF(OR($F90="",$H90="",$K90="",$L90="",$O90="⚠ Çakışma",$P90="⚠ Çakışma",$Q90="⚠ Çakışma"),"⚠ Kontrol Et","✓ Uygun"))</f>
        <v/>
      </c>
      <c r="S90" s="30" t="str">
        <f aca="false">IF(AND($A90="Seçildi",$F90&lt;&gt;"",$H90&lt;&gt;""),$F90*100+$M90+ROW()/100000,"")</f>
        <v/>
      </c>
      <c r="T90" s="30" t="str">
        <f aca="false">IF($S90="","",RANK($S90,$S$7:$S$156,1))</f>
        <v/>
      </c>
    </row>
    <row r="91" customFormat="false" ht="13.5" hidden="false" customHeight="true" outlineLevel="0" collapsed="false">
      <c r="A91" s="25" t="str">
        <f aca="false">'1-Ders Havuzu'!K87</f>
        <v>Seçilmedi</v>
      </c>
      <c r="B91" s="25" t="str">
        <f aca="false">IF($A91="Seçildi",IF('1-Ders Havuzu'!C87="","",'1-Ders Havuzu'!C87),"")</f>
        <v/>
      </c>
      <c r="C91" s="26" t="str">
        <f aca="false">IF($A91="Seçildi",IF('1-Ders Havuzu'!D87="","",'1-Ders Havuzu'!D87),"")</f>
        <v/>
      </c>
      <c r="D91" s="25" t="str">
        <f aca="false">IF($A91="Seçildi",IF('1-Ders Havuzu'!B87="","",'1-Ders Havuzu'!B87),"")</f>
        <v/>
      </c>
      <c r="E91" s="25" t="str">
        <f aca="false">IF($A91="Seçildi",IF('1-Ders Havuzu'!A87="","",'1-Ders Havuzu'!A87),"")</f>
        <v/>
      </c>
      <c r="F91" s="27"/>
      <c r="G91" s="25" t="str">
        <f aca="false">IF($A91&lt;&gt;"Seçildi","",IF($F91="","",CHOOSE(WEEKDAY($F91,2),"Pazartesi","Salı","Çarşamba","Perşembe","Cuma","Cumartesi","Pazar")))</f>
        <v/>
      </c>
      <c r="H91" s="28"/>
      <c r="I91" s="28"/>
      <c r="J91" s="25" t="str">
        <f aca="false">IF($N91="","",TEXT(INT($N91),"00")&amp;"."&amp;TEXT(ROUND(MOD($N91,1)*60,0),"00"))</f>
        <v/>
      </c>
      <c r="K91" s="28"/>
      <c r="L91" s="29"/>
      <c r="M91" s="30" t="str">
        <f aca="false">IF($H91="","",VALUE(LEFT($H91,2))+VALUE(RIGHT($H91,2))/60)</f>
        <v/>
      </c>
      <c r="N91" s="30" t="str">
        <f aca="false">IF(OR($M91="",$I91=""),"",$M91+$I91)</f>
        <v/>
      </c>
      <c r="O91" s="25" t="str">
        <f aca="false">IF($A91&lt;&gt;"Seçildi","",IF(OR($K91="",$F91="",$M91=""),"",IF(SUMPRODUCT(($A$7:$A$156="Seçildi")*($K$7:$K$156=$K91)*($F$7:$F$156=$F91)*(ROW($A$7:$A$156)&lt;&gt;ROW($A91))*($M$7:$M$156&lt;$N91)*($N$7:$N$156&gt;$M91))&gt;0,"⚠ Çakışma","OK")))</f>
        <v/>
      </c>
      <c r="P91" s="25" t="str">
        <f aca="false">IF($A91&lt;&gt;"Seçildi","",IF(OR($L91="",$F91="",$M91=""),"",IF(SUMPRODUCT(($A$7:$A$156="Seçildi")*($L$7:$L$156=$L91)*($F$7:$F$156=$F91)*(ROW($A$7:$A$156)&lt;&gt;ROW($A91))*($M$7:$M$156&lt;$N91)*($N$7:$N$156&gt;$M91))&gt;0,"⚠ Çakışma","OK")))</f>
        <v/>
      </c>
      <c r="Q91" s="25" t="str">
        <f aca="false">IF($A91&lt;&gt;"Seçildi","",IF(OR($D91="",$F91="",$M91=""),"",IF(SUMPRODUCT(($A$7:$A$156="Seçildi")*($D$7:$D$156=$D91)*($F$7:$F$156=$F91)*(ROW($A$7:$A$156)&lt;&gt;ROW($A91))*($M$7:$M$156&lt;$N91)*($N$7:$N$156&gt;$M91))&gt;0,"⚠ Çakışma","OK")))</f>
        <v/>
      </c>
      <c r="R91" s="31" t="str">
        <f aca="false">IF($A91&lt;&gt;"Seçildi","",IF(OR($F91="",$H91="",$K91="",$L91="",$O91="⚠ Çakışma",$P91="⚠ Çakışma",$Q91="⚠ Çakışma"),"⚠ Kontrol Et","✓ Uygun"))</f>
        <v/>
      </c>
      <c r="S91" s="30" t="str">
        <f aca="false">IF(AND($A91="Seçildi",$F91&lt;&gt;"",$H91&lt;&gt;""),$F91*100+$M91+ROW()/100000,"")</f>
        <v/>
      </c>
      <c r="T91" s="30" t="str">
        <f aca="false">IF($S91="","",RANK($S91,$S$7:$S$156,1))</f>
        <v/>
      </c>
    </row>
    <row r="92" customFormat="false" ht="13.5" hidden="false" customHeight="true" outlineLevel="0" collapsed="false">
      <c r="A92" s="25" t="str">
        <f aca="false">'1-Ders Havuzu'!K88</f>
        <v>Seçilmedi</v>
      </c>
      <c r="B92" s="25" t="str">
        <f aca="false">IF($A92="Seçildi",IF('1-Ders Havuzu'!C88="","",'1-Ders Havuzu'!C88),"")</f>
        <v/>
      </c>
      <c r="C92" s="26" t="str">
        <f aca="false">IF($A92="Seçildi",IF('1-Ders Havuzu'!D88="","",'1-Ders Havuzu'!D88),"")</f>
        <v/>
      </c>
      <c r="D92" s="25" t="str">
        <f aca="false">IF($A92="Seçildi",IF('1-Ders Havuzu'!B88="","",'1-Ders Havuzu'!B88),"")</f>
        <v/>
      </c>
      <c r="E92" s="25" t="str">
        <f aca="false">IF($A92="Seçildi",IF('1-Ders Havuzu'!A88="","",'1-Ders Havuzu'!A88),"")</f>
        <v/>
      </c>
      <c r="F92" s="27"/>
      <c r="G92" s="25" t="str">
        <f aca="false">IF($A92&lt;&gt;"Seçildi","",IF($F92="","",CHOOSE(WEEKDAY($F92,2),"Pazartesi","Salı","Çarşamba","Perşembe","Cuma","Cumartesi","Pazar")))</f>
        <v/>
      </c>
      <c r="H92" s="28"/>
      <c r="I92" s="28"/>
      <c r="J92" s="25" t="str">
        <f aca="false">IF($N92="","",TEXT(INT($N92),"00")&amp;"."&amp;TEXT(ROUND(MOD($N92,1)*60,0),"00"))</f>
        <v/>
      </c>
      <c r="K92" s="28"/>
      <c r="L92" s="29"/>
      <c r="M92" s="30" t="str">
        <f aca="false">IF($H92="","",VALUE(LEFT($H92,2))+VALUE(RIGHT($H92,2))/60)</f>
        <v/>
      </c>
      <c r="N92" s="30" t="str">
        <f aca="false">IF(OR($M92="",$I92=""),"",$M92+$I92)</f>
        <v/>
      </c>
      <c r="O92" s="25" t="str">
        <f aca="false">IF($A92&lt;&gt;"Seçildi","",IF(OR($K92="",$F92="",$M92=""),"",IF(SUMPRODUCT(($A$7:$A$156="Seçildi")*($K$7:$K$156=$K92)*($F$7:$F$156=$F92)*(ROW($A$7:$A$156)&lt;&gt;ROW($A92))*($M$7:$M$156&lt;$N92)*($N$7:$N$156&gt;$M92))&gt;0,"⚠ Çakışma","OK")))</f>
        <v/>
      </c>
      <c r="P92" s="25" t="str">
        <f aca="false">IF($A92&lt;&gt;"Seçildi","",IF(OR($L92="",$F92="",$M92=""),"",IF(SUMPRODUCT(($A$7:$A$156="Seçildi")*($L$7:$L$156=$L92)*($F$7:$F$156=$F92)*(ROW($A$7:$A$156)&lt;&gt;ROW($A92))*($M$7:$M$156&lt;$N92)*($N$7:$N$156&gt;$M92))&gt;0,"⚠ Çakışma","OK")))</f>
        <v/>
      </c>
      <c r="Q92" s="25" t="str">
        <f aca="false">IF($A92&lt;&gt;"Seçildi","",IF(OR($D92="",$F92="",$M92=""),"",IF(SUMPRODUCT(($A$7:$A$156="Seçildi")*($D$7:$D$156=$D92)*($F$7:$F$156=$F92)*(ROW($A$7:$A$156)&lt;&gt;ROW($A92))*($M$7:$M$156&lt;$N92)*($N$7:$N$156&gt;$M92))&gt;0,"⚠ Çakışma","OK")))</f>
        <v/>
      </c>
      <c r="R92" s="31" t="str">
        <f aca="false">IF($A92&lt;&gt;"Seçildi","",IF(OR($F92="",$H92="",$K92="",$L92="",$O92="⚠ Çakışma",$P92="⚠ Çakışma",$Q92="⚠ Çakışma"),"⚠ Kontrol Et","✓ Uygun"))</f>
        <v/>
      </c>
      <c r="S92" s="30" t="str">
        <f aca="false">IF(AND($A92="Seçildi",$F92&lt;&gt;"",$H92&lt;&gt;""),$F92*100+$M92+ROW()/100000,"")</f>
        <v/>
      </c>
      <c r="T92" s="30" t="str">
        <f aca="false">IF($S92="","",RANK($S92,$S$7:$S$156,1))</f>
        <v/>
      </c>
    </row>
    <row r="93" customFormat="false" ht="13.5" hidden="false" customHeight="true" outlineLevel="0" collapsed="false">
      <c r="A93" s="25" t="str">
        <f aca="false">'1-Ders Havuzu'!K89</f>
        <v>Seçilmedi</v>
      </c>
      <c r="B93" s="25" t="str">
        <f aca="false">IF($A93="Seçildi",IF('1-Ders Havuzu'!C89="","",'1-Ders Havuzu'!C89),"")</f>
        <v/>
      </c>
      <c r="C93" s="26" t="str">
        <f aca="false">IF($A93="Seçildi",IF('1-Ders Havuzu'!D89="","",'1-Ders Havuzu'!D89),"")</f>
        <v/>
      </c>
      <c r="D93" s="25" t="str">
        <f aca="false">IF($A93="Seçildi",IF('1-Ders Havuzu'!B89="","",'1-Ders Havuzu'!B89),"")</f>
        <v/>
      </c>
      <c r="E93" s="25" t="str">
        <f aca="false">IF($A93="Seçildi",IF('1-Ders Havuzu'!A89="","",'1-Ders Havuzu'!A89),"")</f>
        <v/>
      </c>
      <c r="F93" s="27"/>
      <c r="G93" s="25" t="str">
        <f aca="false">IF($A93&lt;&gt;"Seçildi","",IF($F93="","",CHOOSE(WEEKDAY($F93,2),"Pazartesi","Salı","Çarşamba","Perşembe","Cuma","Cumartesi","Pazar")))</f>
        <v/>
      </c>
      <c r="H93" s="28"/>
      <c r="I93" s="28"/>
      <c r="J93" s="25" t="str">
        <f aca="false">IF($N93="","",TEXT(INT($N93),"00")&amp;"."&amp;TEXT(ROUND(MOD($N93,1)*60,0),"00"))</f>
        <v/>
      </c>
      <c r="K93" s="28"/>
      <c r="L93" s="29"/>
      <c r="M93" s="30" t="str">
        <f aca="false">IF($H93="","",VALUE(LEFT($H93,2))+VALUE(RIGHT($H93,2))/60)</f>
        <v/>
      </c>
      <c r="N93" s="30" t="str">
        <f aca="false">IF(OR($M93="",$I93=""),"",$M93+$I93)</f>
        <v/>
      </c>
      <c r="O93" s="25" t="str">
        <f aca="false">IF($A93&lt;&gt;"Seçildi","",IF(OR($K93="",$F93="",$M93=""),"",IF(SUMPRODUCT(($A$7:$A$156="Seçildi")*($K$7:$K$156=$K93)*($F$7:$F$156=$F93)*(ROW($A$7:$A$156)&lt;&gt;ROW($A93))*($M$7:$M$156&lt;$N93)*($N$7:$N$156&gt;$M93))&gt;0,"⚠ Çakışma","OK")))</f>
        <v/>
      </c>
      <c r="P93" s="25" t="str">
        <f aca="false">IF($A93&lt;&gt;"Seçildi","",IF(OR($L93="",$F93="",$M93=""),"",IF(SUMPRODUCT(($A$7:$A$156="Seçildi")*($L$7:$L$156=$L93)*($F$7:$F$156=$F93)*(ROW($A$7:$A$156)&lt;&gt;ROW($A93))*($M$7:$M$156&lt;$N93)*($N$7:$N$156&gt;$M93))&gt;0,"⚠ Çakışma","OK")))</f>
        <v/>
      </c>
      <c r="Q93" s="25" t="str">
        <f aca="false">IF($A93&lt;&gt;"Seçildi","",IF(OR($D93="",$F93="",$M93=""),"",IF(SUMPRODUCT(($A$7:$A$156="Seçildi")*($D$7:$D$156=$D93)*($F$7:$F$156=$F93)*(ROW($A$7:$A$156)&lt;&gt;ROW($A93))*($M$7:$M$156&lt;$N93)*($N$7:$N$156&gt;$M93))&gt;0,"⚠ Çakışma","OK")))</f>
        <v/>
      </c>
      <c r="R93" s="31" t="str">
        <f aca="false">IF($A93&lt;&gt;"Seçildi","",IF(OR($F93="",$H93="",$K93="",$L93="",$O93="⚠ Çakışma",$P93="⚠ Çakışma",$Q93="⚠ Çakışma"),"⚠ Kontrol Et","✓ Uygun"))</f>
        <v/>
      </c>
      <c r="S93" s="30" t="str">
        <f aca="false">IF(AND($A93="Seçildi",$F93&lt;&gt;"",$H93&lt;&gt;""),$F93*100+$M93+ROW()/100000,"")</f>
        <v/>
      </c>
      <c r="T93" s="30" t="str">
        <f aca="false">IF($S93="","",RANK($S93,$S$7:$S$156,1))</f>
        <v/>
      </c>
    </row>
    <row r="94" customFormat="false" ht="13.5" hidden="false" customHeight="true" outlineLevel="0" collapsed="false">
      <c r="A94" s="25" t="str">
        <f aca="false">'1-Ders Havuzu'!K90</f>
        <v>Seçilmedi</v>
      </c>
      <c r="B94" s="25" t="str">
        <f aca="false">IF($A94="Seçildi",IF('1-Ders Havuzu'!C90="","",'1-Ders Havuzu'!C90),"")</f>
        <v/>
      </c>
      <c r="C94" s="26" t="str">
        <f aca="false">IF($A94="Seçildi",IF('1-Ders Havuzu'!D90="","",'1-Ders Havuzu'!D90),"")</f>
        <v/>
      </c>
      <c r="D94" s="25" t="str">
        <f aca="false">IF($A94="Seçildi",IF('1-Ders Havuzu'!B90="","",'1-Ders Havuzu'!B90),"")</f>
        <v/>
      </c>
      <c r="E94" s="25" t="str">
        <f aca="false">IF($A94="Seçildi",IF('1-Ders Havuzu'!A90="","",'1-Ders Havuzu'!A90),"")</f>
        <v/>
      </c>
      <c r="F94" s="27"/>
      <c r="G94" s="25" t="str">
        <f aca="false">IF($A94&lt;&gt;"Seçildi","",IF($F94="","",CHOOSE(WEEKDAY($F94,2),"Pazartesi","Salı","Çarşamba","Perşembe","Cuma","Cumartesi","Pazar")))</f>
        <v/>
      </c>
      <c r="H94" s="28"/>
      <c r="I94" s="28"/>
      <c r="J94" s="25" t="str">
        <f aca="false">IF($N94="","",TEXT(INT($N94),"00")&amp;"."&amp;TEXT(ROUND(MOD($N94,1)*60,0),"00"))</f>
        <v/>
      </c>
      <c r="K94" s="28"/>
      <c r="L94" s="29"/>
      <c r="M94" s="30" t="str">
        <f aca="false">IF($H94="","",VALUE(LEFT($H94,2))+VALUE(RIGHT($H94,2))/60)</f>
        <v/>
      </c>
      <c r="N94" s="30" t="str">
        <f aca="false">IF(OR($M94="",$I94=""),"",$M94+$I94)</f>
        <v/>
      </c>
      <c r="O94" s="25" t="str">
        <f aca="false">IF($A94&lt;&gt;"Seçildi","",IF(OR($K94="",$F94="",$M94=""),"",IF(SUMPRODUCT(($A$7:$A$156="Seçildi")*($K$7:$K$156=$K94)*($F$7:$F$156=$F94)*(ROW($A$7:$A$156)&lt;&gt;ROW($A94))*($M$7:$M$156&lt;$N94)*($N$7:$N$156&gt;$M94))&gt;0,"⚠ Çakışma","OK")))</f>
        <v/>
      </c>
      <c r="P94" s="25" t="str">
        <f aca="false">IF($A94&lt;&gt;"Seçildi","",IF(OR($L94="",$F94="",$M94=""),"",IF(SUMPRODUCT(($A$7:$A$156="Seçildi")*($L$7:$L$156=$L94)*($F$7:$F$156=$F94)*(ROW($A$7:$A$156)&lt;&gt;ROW($A94))*($M$7:$M$156&lt;$N94)*($N$7:$N$156&gt;$M94))&gt;0,"⚠ Çakışma","OK")))</f>
        <v/>
      </c>
      <c r="Q94" s="25" t="str">
        <f aca="false">IF($A94&lt;&gt;"Seçildi","",IF(OR($D94="",$F94="",$M94=""),"",IF(SUMPRODUCT(($A$7:$A$156="Seçildi")*($D$7:$D$156=$D94)*($F$7:$F$156=$F94)*(ROW($A$7:$A$156)&lt;&gt;ROW($A94))*($M$7:$M$156&lt;$N94)*($N$7:$N$156&gt;$M94))&gt;0,"⚠ Çakışma","OK")))</f>
        <v/>
      </c>
      <c r="R94" s="31" t="str">
        <f aca="false">IF($A94&lt;&gt;"Seçildi","",IF(OR($F94="",$H94="",$K94="",$L94="",$O94="⚠ Çakışma",$P94="⚠ Çakışma",$Q94="⚠ Çakışma"),"⚠ Kontrol Et","✓ Uygun"))</f>
        <v/>
      </c>
      <c r="S94" s="30" t="str">
        <f aca="false">IF(AND($A94="Seçildi",$F94&lt;&gt;"",$H94&lt;&gt;""),$F94*100+$M94+ROW()/100000,"")</f>
        <v/>
      </c>
      <c r="T94" s="30" t="str">
        <f aca="false">IF($S94="","",RANK($S94,$S$7:$S$156,1))</f>
        <v/>
      </c>
    </row>
    <row r="95" customFormat="false" ht="13.5" hidden="false" customHeight="true" outlineLevel="0" collapsed="false">
      <c r="A95" s="25" t="str">
        <f aca="false">'1-Ders Havuzu'!K91</f>
        <v>Seçilmedi</v>
      </c>
      <c r="B95" s="25" t="str">
        <f aca="false">IF($A95="Seçildi",IF('1-Ders Havuzu'!C91="","",'1-Ders Havuzu'!C91),"")</f>
        <v/>
      </c>
      <c r="C95" s="26" t="str">
        <f aca="false">IF($A95="Seçildi",IF('1-Ders Havuzu'!D91="","",'1-Ders Havuzu'!D91),"")</f>
        <v/>
      </c>
      <c r="D95" s="25" t="str">
        <f aca="false">IF($A95="Seçildi",IF('1-Ders Havuzu'!B91="","",'1-Ders Havuzu'!B91),"")</f>
        <v/>
      </c>
      <c r="E95" s="25" t="str">
        <f aca="false">IF($A95="Seçildi",IF('1-Ders Havuzu'!A91="","",'1-Ders Havuzu'!A91),"")</f>
        <v/>
      </c>
      <c r="F95" s="27"/>
      <c r="G95" s="25" t="str">
        <f aca="false">IF($A95&lt;&gt;"Seçildi","",IF($F95="","",CHOOSE(WEEKDAY($F95,2),"Pazartesi","Salı","Çarşamba","Perşembe","Cuma","Cumartesi","Pazar")))</f>
        <v/>
      </c>
      <c r="H95" s="28"/>
      <c r="I95" s="28"/>
      <c r="J95" s="25" t="str">
        <f aca="false">IF($N95="","",TEXT(INT($N95),"00")&amp;"."&amp;TEXT(ROUND(MOD($N95,1)*60,0),"00"))</f>
        <v/>
      </c>
      <c r="K95" s="28"/>
      <c r="L95" s="29"/>
      <c r="M95" s="30" t="str">
        <f aca="false">IF($H95="","",VALUE(LEFT($H95,2))+VALUE(RIGHT($H95,2))/60)</f>
        <v/>
      </c>
      <c r="N95" s="30" t="str">
        <f aca="false">IF(OR($M95="",$I95=""),"",$M95+$I95)</f>
        <v/>
      </c>
      <c r="O95" s="25" t="str">
        <f aca="false">IF($A95&lt;&gt;"Seçildi","",IF(OR($K95="",$F95="",$M95=""),"",IF(SUMPRODUCT(($A$7:$A$156="Seçildi")*($K$7:$K$156=$K95)*($F$7:$F$156=$F95)*(ROW($A$7:$A$156)&lt;&gt;ROW($A95))*($M$7:$M$156&lt;$N95)*($N$7:$N$156&gt;$M95))&gt;0,"⚠ Çakışma","OK")))</f>
        <v/>
      </c>
      <c r="P95" s="25" t="str">
        <f aca="false">IF($A95&lt;&gt;"Seçildi","",IF(OR($L95="",$F95="",$M95=""),"",IF(SUMPRODUCT(($A$7:$A$156="Seçildi")*($L$7:$L$156=$L95)*($F$7:$F$156=$F95)*(ROW($A$7:$A$156)&lt;&gt;ROW($A95))*($M$7:$M$156&lt;$N95)*($N$7:$N$156&gt;$M95))&gt;0,"⚠ Çakışma","OK")))</f>
        <v/>
      </c>
      <c r="Q95" s="25" t="str">
        <f aca="false">IF($A95&lt;&gt;"Seçildi","",IF(OR($D95="",$F95="",$M95=""),"",IF(SUMPRODUCT(($A$7:$A$156="Seçildi")*($D$7:$D$156=$D95)*($F$7:$F$156=$F95)*(ROW($A$7:$A$156)&lt;&gt;ROW($A95))*($M$7:$M$156&lt;$N95)*($N$7:$N$156&gt;$M95))&gt;0,"⚠ Çakışma","OK")))</f>
        <v/>
      </c>
      <c r="R95" s="31" t="str">
        <f aca="false">IF($A95&lt;&gt;"Seçildi","",IF(OR($F95="",$H95="",$K95="",$L95="",$O95="⚠ Çakışma",$P95="⚠ Çakışma",$Q95="⚠ Çakışma"),"⚠ Kontrol Et","✓ Uygun"))</f>
        <v/>
      </c>
      <c r="S95" s="30" t="str">
        <f aca="false">IF(AND($A95="Seçildi",$F95&lt;&gt;"",$H95&lt;&gt;""),$F95*100+$M95+ROW()/100000,"")</f>
        <v/>
      </c>
      <c r="T95" s="30" t="str">
        <f aca="false">IF($S95="","",RANK($S95,$S$7:$S$156,1))</f>
        <v/>
      </c>
    </row>
    <row r="96" customFormat="false" ht="13.5" hidden="false" customHeight="true" outlineLevel="0" collapsed="false">
      <c r="A96" s="25" t="str">
        <f aca="false">'1-Ders Havuzu'!K92</f>
        <v>Seçilmedi</v>
      </c>
      <c r="B96" s="25" t="str">
        <f aca="false">IF($A96="Seçildi",IF('1-Ders Havuzu'!C92="","",'1-Ders Havuzu'!C92),"")</f>
        <v/>
      </c>
      <c r="C96" s="26" t="str">
        <f aca="false">IF($A96="Seçildi",IF('1-Ders Havuzu'!D92="","",'1-Ders Havuzu'!D92),"")</f>
        <v/>
      </c>
      <c r="D96" s="25" t="str">
        <f aca="false">IF($A96="Seçildi",IF('1-Ders Havuzu'!B92="","",'1-Ders Havuzu'!B92),"")</f>
        <v/>
      </c>
      <c r="E96" s="25" t="str">
        <f aca="false">IF($A96="Seçildi",IF('1-Ders Havuzu'!A92="","",'1-Ders Havuzu'!A92),"")</f>
        <v/>
      </c>
      <c r="F96" s="27"/>
      <c r="G96" s="25" t="str">
        <f aca="false">IF($A96&lt;&gt;"Seçildi","",IF($F96="","",CHOOSE(WEEKDAY($F96,2),"Pazartesi","Salı","Çarşamba","Perşembe","Cuma","Cumartesi","Pazar")))</f>
        <v/>
      </c>
      <c r="H96" s="28"/>
      <c r="I96" s="28"/>
      <c r="J96" s="25" t="str">
        <f aca="false">IF($N96="","",TEXT(INT($N96),"00")&amp;"."&amp;TEXT(ROUND(MOD($N96,1)*60,0),"00"))</f>
        <v/>
      </c>
      <c r="K96" s="28"/>
      <c r="L96" s="29"/>
      <c r="M96" s="30" t="str">
        <f aca="false">IF($H96="","",VALUE(LEFT($H96,2))+VALUE(RIGHT($H96,2))/60)</f>
        <v/>
      </c>
      <c r="N96" s="30" t="str">
        <f aca="false">IF(OR($M96="",$I96=""),"",$M96+$I96)</f>
        <v/>
      </c>
      <c r="O96" s="25" t="str">
        <f aca="false">IF($A96&lt;&gt;"Seçildi","",IF(OR($K96="",$F96="",$M96=""),"",IF(SUMPRODUCT(($A$7:$A$156="Seçildi")*($K$7:$K$156=$K96)*($F$7:$F$156=$F96)*(ROW($A$7:$A$156)&lt;&gt;ROW($A96))*($M$7:$M$156&lt;$N96)*($N$7:$N$156&gt;$M96))&gt;0,"⚠ Çakışma","OK")))</f>
        <v/>
      </c>
      <c r="P96" s="25" t="str">
        <f aca="false">IF($A96&lt;&gt;"Seçildi","",IF(OR($L96="",$F96="",$M96=""),"",IF(SUMPRODUCT(($A$7:$A$156="Seçildi")*($L$7:$L$156=$L96)*($F$7:$F$156=$F96)*(ROW($A$7:$A$156)&lt;&gt;ROW($A96))*($M$7:$M$156&lt;$N96)*($N$7:$N$156&gt;$M96))&gt;0,"⚠ Çakışma","OK")))</f>
        <v/>
      </c>
      <c r="Q96" s="25" t="str">
        <f aca="false">IF($A96&lt;&gt;"Seçildi","",IF(OR($D96="",$F96="",$M96=""),"",IF(SUMPRODUCT(($A$7:$A$156="Seçildi")*($D$7:$D$156=$D96)*($F$7:$F$156=$F96)*(ROW($A$7:$A$156)&lt;&gt;ROW($A96))*($M$7:$M$156&lt;$N96)*($N$7:$N$156&gt;$M96))&gt;0,"⚠ Çakışma","OK")))</f>
        <v/>
      </c>
      <c r="R96" s="31" t="str">
        <f aca="false">IF($A96&lt;&gt;"Seçildi","",IF(OR($F96="",$H96="",$K96="",$L96="",$O96="⚠ Çakışma",$P96="⚠ Çakışma",$Q96="⚠ Çakışma"),"⚠ Kontrol Et","✓ Uygun"))</f>
        <v/>
      </c>
      <c r="S96" s="30" t="str">
        <f aca="false">IF(AND($A96="Seçildi",$F96&lt;&gt;"",$H96&lt;&gt;""),$F96*100+$M96+ROW()/100000,"")</f>
        <v/>
      </c>
      <c r="T96" s="30" t="str">
        <f aca="false">IF($S96="","",RANK($S96,$S$7:$S$156,1))</f>
        <v/>
      </c>
    </row>
    <row r="97" customFormat="false" ht="13.5" hidden="false" customHeight="true" outlineLevel="0" collapsed="false">
      <c r="A97" s="25" t="str">
        <f aca="false">'1-Ders Havuzu'!K93</f>
        <v>Seçilmedi</v>
      </c>
      <c r="B97" s="25" t="str">
        <f aca="false">IF($A97="Seçildi",IF('1-Ders Havuzu'!C93="","",'1-Ders Havuzu'!C93),"")</f>
        <v/>
      </c>
      <c r="C97" s="26" t="str">
        <f aca="false">IF($A97="Seçildi",IF('1-Ders Havuzu'!D93="","",'1-Ders Havuzu'!D93),"")</f>
        <v/>
      </c>
      <c r="D97" s="25" t="str">
        <f aca="false">IF($A97="Seçildi",IF('1-Ders Havuzu'!B93="","",'1-Ders Havuzu'!B93),"")</f>
        <v/>
      </c>
      <c r="E97" s="25" t="str">
        <f aca="false">IF($A97="Seçildi",IF('1-Ders Havuzu'!A93="","",'1-Ders Havuzu'!A93),"")</f>
        <v/>
      </c>
      <c r="F97" s="27"/>
      <c r="G97" s="25" t="str">
        <f aca="false">IF($A97&lt;&gt;"Seçildi","",IF($F97="","",CHOOSE(WEEKDAY($F97,2),"Pazartesi","Salı","Çarşamba","Perşembe","Cuma","Cumartesi","Pazar")))</f>
        <v/>
      </c>
      <c r="H97" s="28"/>
      <c r="I97" s="28"/>
      <c r="J97" s="25" t="str">
        <f aca="false">IF($N97="","",TEXT(INT($N97),"00")&amp;"."&amp;TEXT(ROUND(MOD($N97,1)*60,0),"00"))</f>
        <v/>
      </c>
      <c r="K97" s="28"/>
      <c r="L97" s="29"/>
      <c r="M97" s="30" t="str">
        <f aca="false">IF($H97="","",VALUE(LEFT($H97,2))+VALUE(RIGHT($H97,2))/60)</f>
        <v/>
      </c>
      <c r="N97" s="30" t="str">
        <f aca="false">IF(OR($M97="",$I97=""),"",$M97+$I97)</f>
        <v/>
      </c>
      <c r="O97" s="25" t="str">
        <f aca="false">IF($A97&lt;&gt;"Seçildi","",IF(OR($K97="",$F97="",$M97=""),"",IF(SUMPRODUCT(($A$7:$A$156="Seçildi")*($K$7:$K$156=$K97)*($F$7:$F$156=$F97)*(ROW($A$7:$A$156)&lt;&gt;ROW($A97))*($M$7:$M$156&lt;$N97)*($N$7:$N$156&gt;$M97))&gt;0,"⚠ Çakışma","OK")))</f>
        <v/>
      </c>
      <c r="P97" s="25" t="str">
        <f aca="false">IF($A97&lt;&gt;"Seçildi","",IF(OR($L97="",$F97="",$M97=""),"",IF(SUMPRODUCT(($A$7:$A$156="Seçildi")*($L$7:$L$156=$L97)*($F$7:$F$156=$F97)*(ROW($A$7:$A$156)&lt;&gt;ROW($A97))*($M$7:$M$156&lt;$N97)*($N$7:$N$156&gt;$M97))&gt;0,"⚠ Çakışma","OK")))</f>
        <v/>
      </c>
      <c r="Q97" s="25" t="str">
        <f aca="false">IF($A97&lt;&gt;"Seçildi","",IF(OR($D97="",$F97="",$M97=""),"",IF(SUMPRODUCT(($A$7:$A$156="Seçildi")*($D$7:$D$156=$D97)*($F$7:$F$156=$F97)*(ROW($A$7:$A$156)&lt;&gt;ROW($A97))*($M$7:$M$156&lt;$N97)*($N$7:$N$156&gt;$M97))&gt;0,"⚠ Çakışma","OK")))</f>
        <v/>
      </c>
      <c r="R97" s="31" t="str">
        <f aca="false">IF($A97&lt;&gt;"Seçildi","",IF(OR($F97="",$H97="",$K97="",$L97="",$O97="⚠ Çakışma",$P97="⚠ Çakışma",$Q97="⚠ Çakışma"),"⚠ Kontrol Et","✓ Uygun"))</f>
        <v/>
      </c>
      <c r="S97" s="30" t="str">
        <f aca="false">IF(AND($A97="Seçildi",$F97&lt;&gt;"",$H97&lt;&gt;""),$F97*100+$M97+ROW()/100000,"")</f>
        <v/>
      </c>
      <c r="T97" s="30" t="str">
        <f aca="false">IF($S97="","",RANK($S97,$S$7:$S$156,1))</f>
        <v/>
      </c>
    </row>
    <row r="98" customFormat="false" ht="13.5" hidden="false" customHeight="true" outlineLevel="0" collapsed="false">
      <c r="A98" s="25" t="str">
        <f aca="false">'1-Ders Havuzu'!K94</f>
        <v>Seçilmedi</v>
      </c>
      <c r="B98" s="25" t="str">
        <f aca="false">IF($A98="Seçildi",IF('1-Ders Havuzu'!C94="","",'1-Ders Havuzu'!C94),"")</f>
        <v/>
      </c>
      <c r="C98" s="26" t="str">
        <f aca="false">IF($A98="Seçildi",IF('1-Ders Havuzu'!D94="","",'1-Ders Havuzu'!D94),"")</f>
        <v/>
      </c>
      <c r="D98" s="25" t="str">
        <f aca="false">IF($A98="Seçildi",IF('1-Ders Havuzu'!B94="","",'1-Ders Havuzu'!B94),"")</f>
        <v/>
      </c>
      <c r="E98" s="25" t="str">
        <f aca="false">IF($A98="Seçildi",IF('1-Ders Havuzu'!A94="","",'1-Ders Havuzu'!A94),"")</f>
        <v/>
      </c>
      <c r="F98" s="27"/>
      <c r="G98" s="25" t="str">
        <f aca="false">IF($A98&lt;&gt;"Seçildi","",IF($F98="","",CHOOSE(WEEKDAY($F98,2),"Pazartesi","Salı","Çarşamba","Perşembe","Cuma","Cumartesi","Pazar")))</f>
        <v/>
      </c>
      <c r="H98" s="28"/>
      <c r="I98" s="28"/>
      <c r="J98" s="25" t="str">
        <f aca="false">IF($N98="","",TEXT(INT($N98),"00")&amp;"."&amp;TEXT(ROUND(MOD($N98,1)*60,0),"00"))</f>
        <v/>
      </c>
      <c r="K98" s="28"/>
      <c r="L98" s="29"/>
      <c r="M98" s="30" t="str">
        <f aca="false">IF($H98="","",VALUE(LEFT($H98,2))+VALUE(RIGHT($H98,2))/60)</f>
        <v/>
      </c>
      <c r="N98" s="30" t="str">
        <f aca="false">IF(OR($M98="",$I98=""),"",$M98+$I98)</f>
        <v/>
      </c>
      <c r="O98" s="25" t="str">
        <f aca="false">IF($A98&lt;&gt;"Seçildi","",IF(OR($K98="",$F98="",$M98=""),"",IF(SUMPRODUCT(($A$7:$A$156="Seçildi")*($K$7:$K$156=$K98)*($F$7:$F$156=$F98)*(ROW($A$7:$A$156)&lt;&gt;ROW($A98))*($M$7:$M$156&lt;$N98)*($N$7:$N$156&gt;$M98))&gt;0,"⚠ Çakışma","OK")))</f>
        <v/>
      </c>
      <c r="P98" s="25" t="str">
        <f aca="false">IF($A98&lt;&gt;"Seçildi","",IF(OR($L98="",$F98="",$M98=""),"",IF(SUMPRODUCT(($A$7:$A$156="Seçildi")*($L$7:$L$156=$L98)*($F$7:$F$156=$F98)*(ROW($A$7:$A$156)&lt;&gt;ROW($A98))*($M$7:$M$156&lt;$N98)*($N$7:$N$156&gt;$M98))&gt;0,"⚠ Çakışma","OK")))</f>
        <v/>
      </c>
      <c r="Q98" s="25" t="str">
        <f aca="false">IF($A98&lt;&gt;"Seçildi","",IF(OR($D98="",$F98="",$M98=""),"",IF(SUMPRODUCT(($A$7:$A$156="Seçildi")*($D$7:$D$156=$D98)*($F$7:$F$156=$F98)*(ROW($A$7:$A$156)&lt;&gt;ROW($A98))*($M$7:$M$156&lt;$N98)*($N$7:$N$156&gt;$M98))&gt;0,"⚠ Çakışma","OK")))</f>
        <v/>
      </c>
      <c r="R98" s="31" t="str">
        <f aca="false">IF($A98&lt;&gt;"Seçildi","",IF(OR($F98="",$H98="",$K98="",$L98="",$O98="⚠ Çakışma",$P98="⚠ Çakışma",$Q98="⚠ Çakışma"),"⚠ Kontrol Et","✓ Uygun"))</f>
        <v/>
      </c>
      <c r="S98" s="30" t="str">
        <f aca="false">IF(AND($A98="Seçildi",$F98&lt;&gt;"",$H98&lt;&gt;""),$F98*100+$M98+ROW()/100000,"")</f>
        <v/>
      </c>
      <c r="T98" s="30" t="str">
        <f aca="false">IF($S98="","",RANK($S98,$S$7:$S$156,1))</f>
        <v/>
      </c>
    </row>
    <row r="99" customFormat="false" ht="13.5" hidden="false" customHeight="true" outlineLevel="0" collapsed="false">
      <c r="A99" s="25" t="str">
        <f aca="false">'1-Ders Havuzu'!K95</f>
        <v>Seçilmedi</v>
      </c>
      <c r="B99" s="25" t="str">
        <f aca="false">IF($A99="Seçildi",IF('1-Ders Havuzu'!C95="","",'1-Ders Havuzu'!C95),"")</f>
        <v/>
      </c>
      <c r="C99" s="26" t="str">
        <f aca="false">IF($A99="Seçildi",IF('1-Ders Havuzu'!D95="","",'1-Ders Havuzu'!D95),"")</f>
        <v/>
      </c>
      <c r="D99" s="25" t="str">
        <f aca="false">IF($A99="Seçildi",IF('1-Ders Havuzu'!B95="","",'1-Ders Havuzu'!B95),"")</f>
        <v/>
      </c>
      <c r="E99" s="25" t="str">
        <f aca="false">IF($A99="Seçildi",IF('1-Ders Havuzu'!A95="","",'1-Ders Havuzu'!A95),"")</f>
        <v/>
      </c>
      <c r="F99" s="27"/>
      <c r="G99" s="25" t="str">
        <f aca="false">IF($A99&lt;&gt;"Seçildi","",IF($F99="","",CHOOSE(WEEKDAY($F99,2),"Pazartesi","Salı","Çarşamba","Perşembe","Cuma","Cumartesi","Pazar")))</f>
        <v/>
      </c>
      <c r="H99" s="28"/>
      <c r="I99" s="28"/>
      <c r="J99" s="25" t="str">
        <f aca="false">IF($N99="","",TEXT(INT($N99),"00")&amp;"."&amp;TEXT(ROUND(MOD($N99,1)*60,0),"00"))</f>
        <v/>
      </c>
      <c r="K99" s="28"/>
      <c r="L99" s="29"/>
      <c r="M99" s="30" t="str">
        <f aca="false">IF($H99="","",VALUE(LEFT($H99,2))+VALUE(RIGHT($H99,2))/60)</f>
        <v/>
      </c>
      <c r="N99" s="30" t="str">
        <f aca="false">IF(OR($M99="",$I99=""),"",$M99+$I99)</f>
        <v/>
      </c>
      <c r="O99" s="25" t="str">
        <f aca="false">IF($A99&lt;&gt;"Seçildi","",IF(OR($K99="",$F99="",$M99=""),"",IF(SUMPRODUCT(($A$7:$A$156="Seçildi")*($K$7:$K$156=$K99)*($F$7:$F$156=$F99)*(ROW($A$7:$A$156)&lt;&gt;ROW($A99))*($M$7:$M$156&lt;$N99)*($N$7:$N$156&gt;$M99))&gt;0,"⚠ Çakışma","OK")))</f>
        <v/>
      </c>
      <c r="P99" s="25" t="str">
        <f aca="false">IF($A99&lt;&gt;"Seçildi","",IF(OR($L99="",$F99="",$M99=""),"",IF(SUMPRODUCT(($A$7:$A$156="Seçildi")*($L$7:$L$156=$L99)*($F$7:$F$156=$F99)*(ROW($A$7:$A$156)&lt;&gt;ROW($A99))*($M$7:$M$156&lt;$N99)*($N$7:$N$156&gt;$M99))&gt;0,"⚠ Çakışma","OK")))</f>
        <v/>
      </c>
      <c r="Q99" s="25" t="str">
        <f aca="false">IF($A99&lt;&gt;"Seçildi","",IF(OR($D99="",$F99="",$M99=""),"",IF(SUMPRODUCT(($A$7:$A$156="Seçildi")*($D$7:$D$156=$D99)*($F$7:$F$156=$F99)*(ROW($A$7:$A$156)&lt;&gt;ROW($A99))*($M$7:$M$156&lt;$N99)*($N$7:$N$156&gt;$M99))&gt;0,"⚠ Çakışma","OK")))</f>
        <v/>
      </c>
      <c r="R99" s="31" t="str">
        <f aca="false">IF($A99&lt;&gt;"Seçildi","",IF(OR($F99="",$H99="",$K99="",$L99="",$O99="⚠ Çakışma",$P99="⚠ Çakışma",$Q99="⚠ Çakışma"),"⚠ Kontrol Et","✓ Uygun"))</f>
        <v/>
      </c>
      <c r="S99" s="30" t="str">
        <f aca="false">IF(AND($A99="Seçildi",$F99&lt;&gt;"",$H99&lt;&gt;""),$F99*100+$M99+ROW()/100000,"")</f>
        <v/>
      </c>
      <c r="T99" s="30" t="str">
        <f aca="false">IF($S99="","",RANK($S99,$S$7:$S$156,1))</f>
        <v/>
      </c>
    </row>
    <row r="100" customFormat="false" ht="13.5" hidden="false" customHeight="true" outlineLevel="0" collapsed="false">
      <c r="A100" s="25" t="str">
        <f aca="false">'1-Ders Havuzu'!K96</f>
        <v>Seçilmedi</v>
      </c>
      <c r="B100" s="25" t="str">
        <f aca="false">IF($A100="Seçildi",IF('1-Ders Havuzu'!C96="","",'1-Ders Havuzu'!C96),"")</f>
        <v/>
      </c>
      <c r="C100" s="26" t="str">
        <f aca="false">IF($A100="Seçildi",IF('1-Ders Havuzu'!D96="","",'1-Ders Havuzu'!D96),"")</f>
        <v/>
      </c>
      <c r="D100" s="25" t="str">
        <f aca="false">IF($A100="Seçildi",IF('1-Ders Havuzu'!B96="","",'1-Ders Havuzu'!B96),"")</f>
        <v/>
      </c>
      <c r="E100" s="25" t="str">
        <f aca="false">IF($A100="Seçildi",IF('1-Ders Havuzu'!A96="","",'1-Ders Havuzu'!A96),"")</f>
        <v/>
      </c>
      <c r="F100" s="27"/>
      <c r="G100" s="25" t="str">
        <f aca="false">IF($A100&lt;&gt;"Seçildi","",IF($F100="","",CHOOSE(WEEKDAY($F100,2),"Pazartesi","Salı","Çarşamba","Perşembe","Cuma","Cumartesi","Pazar")))</f>
        <v/>
      </c>
      <c r="H100" s="28"/>
      <c r="I100" s="28"/>
      <c r="J100" s="25" t="str">
        <f aca="false">IF($N100="","",TEXT(INT($N100),"00")&amp;"."&amp;TEXT(ROUND(MOD($N100,1)*60,0),"00"))</f>
        <v/>
      </c>
      <c r="K100" s="28"/>
      <c r="L100" s="29"/>
      <c r="M100" s="30" t="str">
        <f aca="false">IF($H100="","",VALUE(LEFT($H100,2))+VALUE(RIGHT($H100,2))/60)</f>
        <v/>
      </c>
      <c r="N100" s="30" t="str">
        <f aca="false">IF(OR($M100="",$I100=""),"",$M100+$I100)</f>
        <v/>
      </c>
      <c r="O100" s="25" t="str">
        <f aca="false">IF($A100&lt;&gt;"Seçildi","",IF(OR($K100="",$F100="",$M100=""),"",IF(SUMPRODUCT(($A$7:$A$156="Seçildi")*($K$7:$K$156=$K100)*($F$7:$F$156=$F100)*(ROW($A$7:$A$156)&lt;&gt;ROW($A100))*($M$7:$M$156&lt;$N100)*($N$7:$N$156&gt;$M100))&gt;0,"⚠ Çakışma","OK")))</f>
        <v/>
      </c>
      <c r="P100" s="25" t="str">
        <f aca="false">IF($A100&lt;&gt;"Seçildi","",IF(OR($L100="",$F100="",$M100=""),"",IF(SUMPRODUCT(($A$7:$A$156="Seçildi")*($L$7:$L$156=$L100)*($F$7:$F$156=$F100)*(ROW($A$7:$A$156)&lt;&gt;ROW($A100))*($M$7:$M$156&lt;$N100)*($N$7:$N$156&gt;$M100))&gt;0,"⚠ Çakışma","OK")))</f>
        <v/>
      </c>
      <c r="Q100" s="25" t="str">
        <f aca="false">IF($A100&lt;&gt;"Seçildi","",IF(OR($D100="",$F100="",$M100=""),"",IF(SUMPRODUCT(($A$7:$A$156="Seçildi")*($D$7:$D$156=$D100)*($F$7:$F$156=$F100)*(ROW($A$7:$A$156)&lt;&gt;ROW($A100))*($M$7:$M$156&lt;$N100)*($N$7:$N$156&gt;$M100))&gt;0,"⚠ Çakışma","OK")))</f>
        <v/>
      </c>
      <c r="R100" s="31" t="str">
        <f aca="false">IF($A100&lt;&gt;"Seçildi","",IF(OR($F100="",$H100="",$K100="",$L100="",$O100="⚠ Çakışma",$P100="⚠ Çakışma",$Q100="⚠ Çakışma"),"⚠ Kontrol Et","✓ Uygun"))</f>
        <v/>
      </c>
      <c r="S100" s="30" t="str">
        <f aca="false">IF(AND($A100="Seçildi",$F100&lt;&gt;"",$H100&lt;&gt;""),$F100*100+$M100+ROW()/100000,"")</f>
        <v/>
      </c>
      <c r="T100" s="30" t="str">
        <f aca="false">IF($S100="","",RANK($S100,$S$7:$S$156,1))</f>
        <v/>
      </c>
    </row>
    <row r="101" customFormat="false" ht="13.5" hidden="false" customHeight="true" outlineLevel="0" collapsed="false">
      <c r="A101" s="25" t="str">
        <f aca="false">'1-Ders Havuzu'!K97</f>
        <v>Seçilmedi</v>
      </c>
      <c r="B101" s="25" t="str">
        <f aca="false">IF($A101="Seçildi",IF('1-Ders Havuzu'!C97="","",'1-Ders Havuzu'!C97),"")</f>
        <v/>
      </c>
      <c r="C101" s="26" t="str">
        <f aca="false">IF($A101="Seçildi",IF('1-Ders Havuzu'!D97="","",'1-Ders Havuzu'!D97),"")</f>
        <v/>
      </c>
      <c r="D101" s="25" t="str">
        <f aca="false">IF($A101="Seçildi",IF('1-Ders Havuzu'!B97="","",'1-Ders Havuzu'!B97),"")</f>
        <v/>
      </c>
      <c r="E101" s="25" t="str">
        <f aca="false">IF($A101="Seçildi",IF('1-Ders Havuzu'!A97="","",'1-Ders Havuzu'!A97),"")</f>
        <v/>
      </c>
      <c r="F101" s="27"/>
      <c r="G101" s="25" t="str">
        <f aca="false">IF($A101&lt;&gt;"Seçildi","",IF($F101="","",CHOOSE(WEEKDAY($F101,2),"Pazartesi","Salı","Çarşamba","Perşembe","Cuma","Cumartesi","Pazar")))</f>
        <v/>
      </c>
      <c r="H101" s="28"/>
      <c r="I101" s="28"/>
      <c r="J101" s="25" t="str">
        <f aca="false">IF($N101="","",TEXT(INT($N101),"00")&amp;"."&amp;TEXT(ROUND(MOD($N101,1)*60,0),"00"))</f>
        <v/>
      </c>
      <c r="K101" s="28"/>
      <c r="L101" s="29"/>
      <c r="M101" s="30" t="str">
        <f aca="false">IF($H101="","",VALUE(LEFT($H101,2))+VALUE(RIGHT($H101,2))/60)</f>
        <v/>
      </c>
      <c r="N101" s="30" t="str">
        <f aca="false">IF(OR($M101="",$I101=""),"",$M101+$I101)</f>
        <v/>
      </c>
      <c r="O101" s="25" t="str">
        <f aca="false">IF($A101&lt;&gt;"Seçildi","",IF(OR($K101="",$F101="",$M101=""),"",IF(SUMPRODUCT(($A$7:$A$156="Seçildi")*($K$7:$K$156=$K101)*($F$7:$F$156=$F101)*(ROW($A$7:$A$156)&lt;&gt;ROW($A101))*($M$7:$M$156&lt;$N101)*($N$7:$N$156&gt;$M101))&gt;0,"⚠ Çakışma","OK")))</f>
        <v/>
      </c>
      <c r="P101" s="25" t="str">
        <f aca="false">IF($A101&lt;&gt;"Seçildi","",IF(OR($L101="",$F101="",$M101=""),"",IF(SUMPRODUCT(($A$7:$A$156="Seçildi")*($L$7:$L$156=$L101)*($F$7:$F$156=$F101)*(ROW($A$7:$A$156)&lt;&gt;ROW($A101))*($M$7:$M$156&lt;$N101)*($N$7:$N$156&gt;$M101))&gt;0,"⚠ Çakışma","OK")))</f>
        <v/>
      </c>
      <c r="Q101" s="25" t="str">
        <f aca="false">IF($A101&lt;&gt;"Seçildi","",IF(OR($D101="",$F101="",$M101=""),"",IF(SUMPRODUCT(($A$7:$A$156="Seçildi")*($D$7:$D$156=$D101)*($F$7:$F$156=$F101)*(ROW($A$7:$A$156)&lt;&gt;ROW($A101))*($M$7:$M$156&lt;$N101)*($N$7:$N$156&gt;$M101))&gt;0,"⚠ Çakışma","OK")))</f>
        <v/>
      </c>
      <c r="R101" s="31" t="str">
        <f aca="false">IF($A101&lt;&gt;"Seçildi","",IF(OR($F101="",$H101="",$K101="",$L101="",$O101="⚠ Çakışma",$P101="⚠ Çakışma",$Q101="⚠ Çakışma"),"⚠ Kontrol Et","✓ Uygun"))</f>
        <v/>
      </c>
      <c r="S101" s="30" t="str">
        <f aca="false">IF(AND($A101="Seçildi",$F101&lt;&gt;"",$H101&lt;&gt;""),$F101*100+$M101+ROW()/100000,"")</f>
        <v/>
      </c>
      <c r="T101" s="30" t="str">
        <f aca="false">IF($S101="","",RANK($S101,$S$7:$S$156,1))</f>
        <v/>
      </c>
    </row>
    <row r="102" customFormat="false" ht="13.5" hidden="false" customHeight="true" outlineLevel="0" collapsed="false">
      <c r="A102" s="25" t="str">
        <f aca="false">'1-Ders Havuzu'!K98</f>
        <v>Seçilmedi</v>
      </c>
      <c r="B102" s="25" t="str">
        <f aca="false">IF($A102="Seçildi",IF('1-Ders Havuzu'!C98="","",'1-Ders Havuzu'!C98),"")</f>
        <v/>
      </c>
      <c r="C102" s="26" t="str">
        <f aca="false">IF($A102="Seçildi",IF('1-Ders Havuzu'!D98="","",'1-Ders Havuzu'!D98),"")</f>
        <v/>
      </c>
      <c r="D102" s="25" t="str">
        <f aca="false">IF($A102="Seçildi",IF('1-Ders Havuzu'!B98="","",'1-Ders Havuzu'!B98),"")</f>
        <v/>
      </c>
      <c r="E102" s="25" t="str">
        <f aca="false">IF($A102="Seçildi",IF('1-Ders Havuzu'!A98="","",'1-Ders Havuzu'!A98),"")</f>
        <v/>
      </c>
      <c r="F102" s="27"/>
      <c r="G102" s="25" t="str">
        <f aca="false">IF($A102&lt;&gt;"Seçildi","",IF($F102="","",CHOOSE(WEEKDAY($F102,2),"Pazartesi","Salı","Çarşamba","Perşembe","Cuma","Cumartesi","Pazar")))</f>
        <v/>
      </c>
      <c r="H102" s="28"/>
      <c r="I102" s="28"/>
      <c r="J102" s="25" t="str">
        <f aca="false">IF($N102="","",TEXT(INT($N102),"00")&amp;"."&amp;TEXT(ROUND(MOD($N102,1)*60,0),"00"))</f>
        <v/>
      </c>
      <c r="K102" s="28"/>
      <c r="L102" s="29"/>
      <c r="M102" s="30" t="str">
        <f aca="false">IF($H102="","",VALUE(LEFT($H102,2))+VALUE(RIGHT($H102,2))/60)</f>
        <v/>
      </c>
      <c r="N102" s="30" t="str">
        <f aca="false">IF(OR($M102="",$I102=""),"",$M102+$I102)</f>
        <v/>
      </c>
      <c r="O102" s="25" t="str">
        <f aca="false">IF($A102&lt;&gt;"Seçildi","",IF(OR($K102="",$F102="",$M102=""),"",IF(SUMPRODUCT(($A$7:$A$156="Seçildi")*($K$7:$K$156=$K102)*($F$7:$F$156=$F102)*(ROW($A$7:$A$156)&lt;&gt;ROW($A102))*($M$7:$M$156&lt;$N102)*($N$7:$N$156&gt;$M102))&gt;0,"⚠ Çakışma","OK")))</f>
        <v/>
      </c>
      <c r="P102" s="25" t="str">
        <f aca="false">IF($A102&lt;&gt;"Seçildi","",IF(OR($L102="",$F102="",$M102=""),"",IF(SUMPRODUCT(($A$7:$A$156="Seçildi")*($L$7:$L$156=$L102)*($F$7:$F$156=$F102)*(ROW($A$7:$A$156)&lt;&gt;ROW($A102))*($M$7:$M$156&lt;$N102)*($N$7:$N$156&gt;$M102))&gt;0,"⚠ Çakışma","OK")))</f>
        <v/>
      </c>
      <c r="Q102" s="25" t="str">
        <f aca="false">IF($A102&lt;&gt;"Seçildi","",IF(OR($D102="",$F102="",$M102=""),"",IF(SUMPRODUCT(($A$7:$A$156="Seçildi")*($D$7:$D$156=$D102)*($F$7:$F$156=$F102)*(ROW($A$7:$A$156)&lt;&gt;ROW($A102))*($M$7:$M$156&lt;$N102)*($N$7:$N$156&gt;$M102))&gt;0,"⚠ Çakışma","OK")))</f>
        <v/>
      </c>
      <c r="R102" s="31" t="str">
        <f aca="false">IF($A102&lt;&gt;"Seçildi","",IF(OR($F102="",$H102="",$K102="",$L102="",$O102="⚠ Çakışma",$P102="⚠ Çakışma",$Q102="⚠ Çakışma"),"⚠ Kontrol Et","✓ Uygun"))</f>
        <v/>
      </c>
      <c r="S102" s="30" t="str">
        <f aca="false">IF(AND($A102="Seçildi",$F102&lt;&gt;"",$H102&lt;&gt;""),$F102*100+$M102+ROW()/100000,"")</f>
        <v/>
      </c>
      <c r="T102" s="30" t="str">
        <f aca="false">IF($S102="","",RANK($S102,$S$7:$S$156,1))</f>
        <v/>
      </c>
    </row>
    <row r="103" customFormat="false" ht="13.5" hidden="false" customHeight="true" outlineLevel="0" collapsed="false">
      <c r="A103" s="25" t="str">
        <f aca="false">'1-Ders Havuzu'!K99</f>
        <v>Seçilmedi</v>
      </c>
      <c r="B103" s="25" t="str">
        <f aca="false">IF($A103="Seçildi",IF('1-Ders Havuzu'!C99="","",'1-Ders Havuzu'!C99),"")</f>
        <v/>
      </c>
      <c r="C103" s="26" t="str">
        <f aca="false">IF($A103="Seçildi",IF('1-Ders Havuzu'!D99="","",'1-Ders Havuzu'!D99),"")</f>
        <v/>
      </c>
      <c r="D103" s="25" t="str">
        <f aca="false">IF($A103="Seçildi",IF('1-Ders Havuzu'!B99="","",'1-Ders Havuzu'!B99),"")</f>
        <v/>
      </c>
      <c r="E103" s="25" t="str">
        <f aca="false">IF($A103="Seçildi",IF('1-Ders Havuzu'!A99="","",'1-Ders Havuzu'!A99),"")</f>
        <v/>
      </c>
      <c r="F103" s="27"/>
      <c r="G103" s="25" t="str">
        <f aca="false">IF($A103&lt;&gt;"Seçildi","",IF($F103="","",CHOOSE(WEEKDAY($F103,2),"Pazartesi","Salı","Çarşamba","Perşembe","Cuma","Cumartesi","Pazar")))</f>
        <v/>
      </c>
      <c r="H103" s="28"/>
      <c r="I103" s="28"/>
      <c r="J103" s="25" t="str">
        <f aca="false">IF($N103="","",TEXT(INT($N103),"00")&amp;"."&amp;TEXT(ROUND(MOD($N103,1)*60,0),"00"))</f>
        <v/>
      </c>
      <c r="K103" s="28"/>
      <c r="L103" s="29"/>
      <c r="M103" s="30" t="str">
        <f aca="false">IF($H103="","",VALUE(LEFT($H103,2))+VALUE(RIGHT($H103,2))/60)</f>
        <v/>
      </c>
      <c r="N103" s="30" t="str">
        <f aca="false">IF(OR($M103="",$I103=""),"",$M103+$I103)</f>
        <v/>
      </c>
      <c r="O103" s="25" t="str">
        <f aca="false">IF($A103&lt;&gt;"Seçildi","",IF(OR($K103="",$F103="",$M103=""),"",IF(SUMPRODUCT(($A$7:$A$156="Seçildi")*($K$7:$K$156=$K103)*($F$7:$F$156=$F103)*(ROW($A$7:$A$156)&lt;&gt;ROW($A103))*($M$7:$M$156&lt;$N103)*($N$7:$N$156&gt;$M103))&gt;0,"⚠ Çakışma","OK")))</f>
        <v/>
      </c>
      <c r="P103" s="25" t="str">
        <f aca="false">IF($A103&lt;&gt;"Seçildi","",IF(OR($L103="",$F103="",$M103=""),"",IF(SUMPRODUCT(($A$7:$A$156="Seçildi")*($L$7:$L$156=$L103)*($F$7:$F$156=$F103)*(ROW($A$7:$A$156)&lt;&gt;ROW($A103))*($M$7:$M$156&lt;$N103)*($N$7:$N$156&gt;$M103))&gt;0,"⚠ Çakışma","OK")))</f>
        <v/>
      </c>
      <c r="Q103" s="25" t="str">
        <f aca="false">IF($A103&lt;&gt;"Seçildi","",IF(OR($D103="",$F103="",$M103=""),"",IF(SUMPRODUCT(($A$7:$A$156="Seçildi")*($D$7:$D$156=$D103)*($F$7:$F$156=$F103)*(ROW($A$7:$A$156)&lt;&gt;ROW($A103))*($M$7:$M$156&lt;$N103)*($N$7:$N$156&gt;$M103))&gt;0,"⚠ Çakışma","OK")))</f>
        <v/>
      </c>
      <c r="R103" s="31" t="str">
        <f aca="false">IF($A103&lt;&gt;"Seçildi","",IF(OR($F103="",$H103="",$K103="",$L103="",$O103="⚠ Çakışma",$P103="⚠ Çakışma",$Q103="⚠ Çakışma"),"⚠ Kontrol Et","✓ Uygun"))</f>
        <v/>
      </c>
      <c r="S103" s="30" t="str">
        <f aca="false">IF(AND($A103="Seçildi",$F103&lt;&gt;"",$H103&lt;&gt;""),$F103*100+$M103+ROW()/100000,"")</f>
        <v/>
      </c>
      <c r="T103" s="30" t="str">
        <f aca="false">IF($S103="","",RANK($S103,$S$7:$S$156,1))</f>
        <v/>
      </c>
    </row>
    <row r="104" customFormat="false" ht="13.5" hidden="false" customHeight="true" outlineLevel="0" collapsed="false">
      <c r="A104" s="25" t="str">
        <f aca="false">'1-Ders Havuzu'!K100</f>
        <v>Seçilmedi</v>
      </c>
      <c r="B104" s="25" t="str">
        <f aca="false">IF($A104="Seçildi",IF('1-Ders Havuzu'!C100="","",'1-Ders Havuzu'!C100),"")</f>
        <v/>
      </c>
      <c r="C104" s="26" t="str">
        <f aca="false">IF($A104="Seçildi",IF('1-Ders Havuzu'!D100="","",'1-Ders Havuzu'!D100),"")</f>
        <v/>
      </c>
      <c r="D104" s="25" t="str">
        <f aca="false">IF($A104="Seçildi",IF('1-Ders Havuzu'!B100="","",'1-Ders Havuzu'!B100),"")</f>
        <v/>
      </c>
      <c r="E104" s="25" t="str">
        <f aca="false">IF($A104="Seçildi",IF('1-Ders Havuzu'!A100="","",'1-Ders Havuzu'!A100),"")</f>
        <v/>
      </c>
      <c r="F104" s="27"/>
      <c r="G104" s="25" t="str">
        <f aca="false">IF($A104&lt;&gt;"Seçildi","",IF($F104="","",CHOOSE(WEEKDAY($F104,2),"Pazartesi","Salı","Çarşamba","Perşembe","Cuma","Cumartesi","Pazar")))</f>
        <v/>
      </c>
      <c r="H104" s="28"/>
      <c r="I104" s="28"/>
      <c r="J104" s="25" t="str">
        <f aca="false">IF($N104="","",TEXT(INT($N104),"00")&amp;"."&amp;TEXT(ROUND(MOD($N104,1)*60,0),"00"))</f>
        <v/>
      </c>
      <c r="K104" s="28"/>
      <c r="L104" s="29"/>
      <c r="M104" s="30" t="str">
        <f aca="false">IF($H104="","",VALUE(LEFT($H104,2))+VALUE(RIGHT($H104,2))/60)</f>
        <v/>
      </c>
      <c r="N104" s="30" t="str">
        <f aca="false">IF(OR($M104="",$I104=""),"",$M104+$I104)</f>
        <v/>
      </c>
      <c r="O104" s="25" t="str">
        <f aca="false">IF($A104&lt;&gt;"Seçildi","",IF(OR($K104="",$F104="",$M104=""),"",IF(SUMPRODUCT(($A$7:$A$156="Seçildi")*($K$7:$K$156=$K104)*($F$7:$F$156=$F104)*(ROW($A$7:$A$156)&lt;&gt;ROW($A104))*($M$7:$M$156&lt;$N104)*($N$7:$N$156&gt;$M104))&gt;0,"⚠ Çakışma","OK")))</f>
        <v/>
      </c>
      <c r="P104" s="25" t="str">
        <f aca="false">IF($A104&lt;&gt;"Seçildi","",IF(OR($L104="",$F104="",$M104=""),"",IF(SUMPRODUCT(($A$7:$A$156="Seçildi")*($L$7:$L$156=$L104)*($F$7:$F$156=$F104)*(ROW($A$7:$A$156)&lt;&gt;ROW($A104))*($M$7:$M$156&lt;$N104)*($N$7:$N$156&gt;$M104))&gt;0,"⚠ Çakışma","OK")))</f>
        <v/>
      </c>
      <c r="Q104" s="25" t="str">
        <f aca="false">IF($A104&lt;&gt;"Seçildi","",IF(OR($D104="",$F104="",$M104=""),"",IF(SUMPRODUCT(($A$7:$A$156="Seçildi")*($D$7:$D$156=$D104)*($F$7:$F$156=$F104)*(ROW($A$7:$A$156)&lt;&gt;ROW($A104))*($M$7:$M$156&lt;$N104)*($N$7:$N$156&gt;$M104))&gt;0,"⚠ Çakışma","OK")))</f>
        <v/>
      </c>
      <c r="R104" s="31" t="str">
        <f aca="false">IF($A104&lt;&gt;"Seçildi","",IF(OR($F104="",$H104="",$K104="",$L104="",$O104="⚠ Çakışma",$P104="⚠ Çakışma",$Q104="⚠ Çakışma"),"⚠ Kontrol Et","✓ Uygun"))</f>
        <v/>
      </c>
      <c r="S104" s="30" t="str">
        <f aca="false">IF(AND($A104="Seçildi",$F104&lt;&gt;"",$H104&lt;&gt;""),$F104*100+$M104+ROW()/100000,"")</f>
        <v/>
      </c>
      <c r="T104" s="30" t="str">
        <f aca="false">IF($S104="","",RANK($S104,$S$7:$S$156,1))</f>
        <v/>
      </c>
    </row>
    <row r="105" customFormat="false" ht="13.5" hidden="false" customHeight="true" outlineLevel="0" collapsed="false">
      <c r="A105" s="25" t="str">
        <f aca="false">'1-Ders Havuzu'!K101</f>
        <v>Seçilmedi</v>
      </c>
      <c r="B105" s="25" t="str">
        <f aca="false">IF($A105="Seçildi",IF('1-Ders Havuzu'!C101="","",'1-Ders Havuzu'!C101),"")</f>
        <v/>
      </c>
      <c r="C105" s="26" t="str">
        <f aca="false">IF($A105="Seçildi",IF('1-Ders Havuzu'!D101="","",'1-Ders Havuzu'!D101),"")</f>
        <v/>
      </c>
      <c r="D105" s="25" t="str">
        <f aca="false">IF($A105="Seçildi",IF('1-Ders Havuzu'!B101="","",'1-Ders Havuzu'!B101),"")</f>
        <v/>
      </c>
      <c r="E105" s="25" t="str">
        <f aca="false">IF($A105="Seçildi",IF('1-Ders Havuzu'!A101="","",'1-Ders Havuzu'!A101),"")</f>
        <v/>
      </c>
      <c r="F105" s="27"/>
      <c r="G105" s="25" t="str">
        <f aca="false">IF($A105&lt;&gt;"Seçildi","",IF($F105="","",CHOOSE(WEEKDAY($F105,2),"Pazartesi","Salı","Çarşamba","Perşembe","Cuma","Cumartesi","Pazar")))</f>
        <v/>
      </c>
      <c r="H105" s="28"/>
      <c r="I105" s="28"/>
      <c r="J105" s="25" t="str">
        <f aca="false">IF($N105="","",TEXT(INT($N105),"00")&amp;"."&amp;TEXT(ROUND(MOD($N105,1)*60,0),"00"))</f>
        <v/>
      </c>
      <c r="K105" s="28"/>
      <c r="L105" s="29"/>
      <c r="M105" s="30" t="str">
        <f aca="false">IF($H105="","",VALUE(LEFT($H105,2))+VALUE(RIGHT($H105,2))/60)</f>
        <v/>
      </c>
      <c r="N105" s="30" t="str">
        <f aca="false">IF(OR($M105="",$I105=""),"",$M105+$I105)</f>
        <v/>
      </c>
      <c r="O105" s="25" t="str">
        <f aca="false">IF($A105&lt;&gt;"Seçildi","",IF(OR($K105="",$F105="",$M105=""),"",IF(SUMPRODUCT(($A$7:$A$156="Seçildi")*($K$7:$K$156=$K105)*($F$7:$F$156=$F105)*(ROW($A$7:$A$156)&lt;&gt;ROW($A105))*($M$7:$M$156&lt;$N105)*($N$7:$N$156&gt;$M105))&gt;0,"⚠ Çakışma","OK")))</f>
        <v/>
      </c>
      <c r="P105" s="25" t="str">
        <f aca="false">IF($A105&lt;&gt;"Seçildi","",IF(OR($L105="",$F105="",$M105=""),"",IF(SUMPRODUCT(($A$7:$A$156="Seçildi")*($L$7:$L$156=$L105)*($F$7:$F$156=$F105)*(ROW($A$7:$A$156)&lt;&gt;ROW($A105))*($M$7:$M$156&lt;$N105)*($N$7:$N$156&gt;$M105))&gt;0,"⚠ Çakışma","OK")))</f>
        <v/>
      </c>
      <c r="Q105" s="25" t="str">
        <f aca="false">IF($A105&lt;&gt;"Seçildi","",IF(OR($D105="",$F105="",$M105=""),"",IF(SUMPRODUCT(($A$7:$A$156="Seçildi")*($D$7:$D$156=$D105)*($F$7:$F$156=$F105)*(ROW($A$7:$A$156)&lt;&gt;ROW($A105))*($M$7:$M$156&lt;$N105)*($N$7:$N$156&gt;$M105))&gt;0,"⚠ Çakışma","OK")))</f>
        <v/>
      </c>
      <c r="R105" s="31" t="str">
        <f aca="false">IF($A105&lt;&gt;"Seçildi","",IF(OR($F105="",$H105="",$K105="",$L105="",$O105="⚠ Çakışma",$P105="⚠ Çakışma",$Q105="⚠ Çakışma"),"⚠ Kontrol Et","✓ Uygun"))</f>
        <v/>
      </c>
      <c r="S105" s="30" t="str">
        <f aca="false">IF(AND($A105="Seçildi",$F105&lt;&gt;"",$H105&lt;&gt;""),$F105*100+$M105+ROW()/100000,"")</f>
        <v/>
      </c>
      <c r="T105" s="30" t="str">
        <f aca="false">IF($S105="","",RANK($S105,$S$7:$S$156,1))</f>
        <v/>
      </c>
    </row>
    <row r="106" customFormat="false" ht="13.5" hidden="false" customHeight="true" outlineLevel="0" collapsed="false">
      <c r="A106" s="25" t="str">
        <f aca="false">'1-Ders Havuzu'!K102</f>
        <v>Seçilmedi</v>
      </c>
      <c r="B106" s="25" t="str">
        <f aca="false">IF($A106="Seçildi",IF('1-Ders Havuzu'!C102="","",'1-Ders Havuzu'!C102),"")</f>
        <v/>
      </c>
      <c r="C106" s="26" t="str">
        <f aca="false">IF($A106="Seçildi",IF('1-Ders Havuzu'!D102="","",'1-Ders Havuzu'!D102),"")</f>
        <v/>
      </c>
      <c r="D106" s="25" t="str">
        <f aca="false">IF($A106="Seçildi",IF('1-Ders Havuzu'!B102="","",'1-Ders Havuzu'!B102),"")</f>
        <v/>
      </c>
      <c r="E106" s="25" t="str">
        <f aca="false">IF($A106="Seçildi",IF('1-Ders Havuzu'!A102="","",'1-Ders Havuzu'!A102),"")</f>
        <v/>
      </c>
      <c r="F106" s="27"/>
      <c r="G106" s="25" t="str">
        <f aca="false">IF($A106&lt;&gt;"Seçildi","",IF($F106="","",CHOOSE(WEEKDAY($F106,2),"Pazartesi","Salı","Çarşamba","Perşembe","Cuma","Cumartesi","Pazar")))</f>
        <v/>
      </c>
      <c r="H106" s="28"/>
      <c r="I106" s="28"/>
      <c r="J106" s="25" t="str">
        <f aca="false">IF($N106="","",TEXT(INT($N106),"00")&amp;"."&amp;TEXT(ROUND(MOD($N106,1)*60,0),"00"))</f>
        <v/>
      </c>
      <c r="K106" s="28"/>
      <c r="L106" s="29"/>
      <c r="M106" s="30" t="str">
        <f aca="false">IF($H106="","",VALUE(LEFT($H106,2))+VALUE(RIGHT($H106,2))/60)</f>
        <v/>
      </c>
      <c r="N106" s="30" t="str">
        <f aca="false">IF(OR($M106="",$I106=""),"",$M106+$I106)</f>
        <v/>
      </c>
      <c r="O106" s="25" t="str">
        <f aca="false">IF($A106&lt;&gt;"Seçildi","",IF(OR($K106="",$F106="",$M106=""),"",IF(SUMPRODUCT(($A$7:$A$156="Seçildi")*($K$7:$K$156=$K106)*($F$7:$F$156=$F106)*(ROW($A$7:$A$156)&lt;&gt;ROW($A106))*($M$7:$M$156&lt;$N106)*($N$7:$N$156&gt;$M106))&gt;0,"⚠ Çakışma","OK")))</f>
        <v/>
      </c>
      <c r="P106" s="25" t="str">
        <f aca="false">IF($A106&lt;&gt;"Seçildi","",IF(OR($L106="",$F106="",$M106=""),"",IF(SUMPRODUCT(($A$7:$A$156="Seçildi")*($L$7:$L$156=$L106)*($F$7:$F$156=$F106)*(ROW($A$7:$A$156)&lt;&gt;ROW($A106))*($M$7:$M$156&lt;$N106)*($N$7:$N$156&gt;$M106))&gt;0,"⚠ Çakışma","OK")))</f>
        <v/>
      </c>
      <c r="Q106" s="25" t="str">
        <f aca="false">IF($A106&lt;&gt;"Seçildi","",IF(OR($D106="",$F106="",$M106=""),"",IF(SUMPRODUCT(($A$7:$A$156="Seçildi")*($D$7:$D$156=$D106)*($F$7:$F$156=$F106)*(ROW($A$7:$A$156)&lt;&gt;ROW($A106))*($M$7:$M$156&lt;$N106)*($N$7:$N$156&gt;$M106))&gt;0,"⚠ Çakışma","OK")))</f>
        <v/>
      </c>
      <c r="R106" s="31" t="str">
        <f aca="false">IF($A106&lt;&gt;"Seçildi","",IF(OR($F106="",$H106="",$K106="",$L106="",$O106="⚠ Çakışma",$P106="⚠ Çakışma",$Q106="⚠ Çakışma"),"⚠ Kontrol Et","✓ Uygun"))</f>
        <v/>
      </c>
      <c r="S106" s="30" t="str">
        <f aca="false">IF(AND($A106="Seçildi",$F106&lt;&gt;"",$H106&lt;&gt;""),$F106*100+$M106+ROW()/100000,"")</f>
        <v/>
      </c>
      <c r="T106" s="30" t="str">
        <f aca="false">IF($S106="","",RANK($S106,$S$7:$S$156,1))</f>
        <v/>
      </c>
    </row>
    <row r="107" customFormat="false" ht="13.5" hidden="false" customHeight="true" outlineLevel="0" collapsed="false">
      <c r="A107" s="25" t="str">
        <f aca="false">'1-Ders Havuzu'!K103</f>
        <v>Seçilmedi</v>
      </c>
      <c r="B107" s="25" t="str">
        <f aca="false">IF($A107="Seçildi",IF('1-Ders Havuzu'!C103="","",'1-Ders Havuzu'!C103),"")</f>
        <v/>
      </c>
      <c r="C107" s="26" t="str">
        <f aca="false">IF($A107="Seçildi",IF('1-Ders Havuzu'!D103="","",'1-Ders Havuzu'!D103),"")</f>
        <v/>
      </c>
      <c r="D107" s="25" t="str">
        <f aca="false">IF($A107="Seçildi",IF('1-Ders Havuzu'!B103="","",'1-Ders Havuzu'!B103),"")</f>
        <v/>
      </c>
      <c r="E107" s="25" t="str">
        <f aca="false">IF($A107="Seçildi",IF('1-Ders Havuzu'!A103="","",'1-Ders Havuzu'!A103),"")</f>
        <v/>
      </c>
      <c r="F107" s="27"/>
      <c r="G107" s="25" t="str">
        <f aca="false">IF($A107&lt;&gt;"Seçildi","",IF($F107="","",CHOOSE(WEEKDAY($F107,2),"Pazartesi","Salı","Çarşamba","Perşembe","Cuma","Cumartesi","Pazar")))</f>
        <v/>
      </c>
      <c r="H107" s="28"/>
      <c r="I107" s="28"/>
      <c r="J107" s="25" t="str">
        <f aca="false">IF($N107="","",TEXT(INT($N107),"00")&amp;"."&amp;TEXT(ROUND(MOD($N107,1)*60,0),"00"))</f>
        <v/>
      </c>
      <c r="K107" s="28"/>
      <c r="L107" s="29"/>
      <c r="M107" s="30" t="str">
        <f aca="false">IF($H107="","",VALUE(LEFT($H107,2))+VALUE(RIGHT($H107,2))/60)</f>
        <v/>
      </c>
      <c r="N107" s="30" t="str">
        <f aca="false">IF(OR($M107="",$I107=""),"",$M107+$I107)</f>
        <v/>
      </c>
      <c r="O107" s="25" t="str">
        <f aca="false">IF($A107&lt;&gt;"Seçildi","",IF(OR($K107="",$F107="",$M107=""),"",IF(SUMPRODUCT(($A$7:$A$156="Seçildi")*($K$7:$K$156=$K107)*($F$7:$F$156=$F107)*(ROW($A$7:$A$156)&lt;&gt;ROW($A107))*($M$7:$M$156&lt;$N107)*($N$7:$N$156&gt;$M107))&gt;0,"⚠ Çakışma","OK")))</f>
        <v/>
      </c>
      <c r="P107" s="25" t="str">
        <f aca="false">IF($A107&lt;&gt;"Seçildi","",IF(OR($L107="",$F107="",$M107=""),"",IF(SUMPRODUCT(($A$7:$A$156="Seçildi")*($L$7:$L$156=$L107)*($F$7:$F$156=$F107)*(ROW($A$7:$A$156)&lt;&gt;ROW($A107))*($M$7:$M$156&lt;$N107)*($N$7:$N$156&gt;$M107))&gt;0,"⚠ Çakışma","OK")))</f>
        <v/>
      </c>
      <c r="Q107" s="25" t="str">
        <f aca="false">IF($A107&lt;&gt;"Seçildi","",IF(OR($D107="",$F107="",$M107=""),"",IF(SUMPRODUCT(($A$7:$A$156="Seçildi")*($D$7:$D$156=$D107)*($F$7:$F$156=$F107)*(ROW($A$7:$A$156)&lt;&gt;ROW($A107))*($M$7:$M$156&lt;$N107)*($N$7:$N$156&gt;$M107))&gt;0,"⚠ Çakışma","OK")))</f>
        <v/>
      </c>
      <c r="R107" s="31" t="str">
        <f aca="false">IF($A107&lt;&gt;"Seçildi","",IF(OR($F107="",$H107="",$K107="",$L107="",$O107="⚠ Çakışma",$P107="⚠ Çakışma",$Q107="⚠ Çakışma"),"⚠ Kontrol Et","✓ Uygun"))</f>
        <v/>
      </c>
      <c r="S107" s="30" t="str">
        <f aca="false">IF(AND($A107="Seçildi",$F107&lt;&gt;"",$H107&lt;&gt;""),$F107*100+$M107+ROW()/100000,"")</f>
        <v/>
      </c>
      <c r="T107" s="30" t="str">
        <f aca="false">IF($S107="","",RANK($S107,$S$7:$S$156,1))</f>
        <v/>
      </c>
    </row>
    <row r="108" customFormat="false" ht="13.5" hidden="false" customHeight="true" outlineLevel="0" collapsed="false">
      <c r="A108" s="25" t="str">
        <f aca="false">'1-Ders Havuzu'!K104</f>
        <v>Seçilmedi</v>
      </c>
      <c r="B108" s="25" t="str">
        <f aca="false">IF($A108="Seçildi",IF('1-Ders Havuzu'!C104="","",'1-Ders Havuzu'!C104),"")</f>
        <v/>
      </c>
      <c r="C108" s="26" t="str">
        <f aca="false">IF($A108="Seçildi",IF('1-Ders Havuzu'!D104="","",'1-Ders Havuzu'!D104),"")</f>
        <v/>
      </c>
      <c r="D108" s="25" t="str">
        <f aca="false">IF($A108="Seçildi",IF('1-Ders Havuzu'!B104="","",'1-Ders Havuzu'!B104),"")</f>
        <v/>
      </c>
      <c r="E108" s="25" t="str">
        <f aca="false">IF($A108="Seçildi",IF('1-Ders Havuzu'!A104="","",'1-Ders Havuzu'!A104),"")</f>
        <v/>
      </c>
      <c r="F108" s="27"/>
      <c r="G108" s="25" t="str">
        <f aca="false">IF($A108&lt;&gt;"Seçildi","",IF($F108="","",CHOOSE(WEEKDAY($F108,2),"Pazartesi","Salı","Çarşamba","Perşembe","Cuma","Cumartesi","Pazar")))</f>
        <v/>
      </c>
      <c r="H108" s="28"/>
      <c r="I108" s="28"/>
      <c r="J108" s="25" t="str">
        <f aca="false">IF($N108="","",TEXT(INT($N108),"00")&amp;"."&amp;TEXT(ROUND(MOD($N108,1)*60,0),"00"))</f>
        <v/>
      </c>
      <c r="K108" s="28"/>
      <c r="L108" s="29"/>
      <c r="M108" s="30" t="str">
        <f aca="false">IF($H108="","",VALUE(LEFT($H108,2))+VALUE(RIGHT($H108,2))/60)</f>
        <v/>
      </c>
      <c r="N108" s="30" t="str">
        <f aca="false">IF(OR($M108="",$I108=""),"",$M108+$I108)</f>
        <v/>
      </c>
      <c r="O108" s="25" t="str">
        <f aca="false">IF($A108&lt;&gt;"Seçildi","",IF(OR($K108="",$F108="",$M108=""),"",IF(SUMPRODUCT(($A$7:$A$156="Seçildi")*($K$7:$K$156=$K108)*($F$7:$F$156=$F108)*(ROW($A$7:$A$156)&lt;&gt;ROW($A108))*($M$7:$M$156&lt;$N108)*($N$7:$N$156&gt;$M108))&gt;0,"⚠ Çakışma","OK")))</f>
        <v/>
      </c>
      <c r="P108" s="25" t="str">
        <f aca="false">IF($A108&lt;&gt;"Seçildi","",IF(OR($L108="",$F108="",$M108=""),"",IF(SUMPRODUCT(($A$7:$A$156="Seçildi")*($L$7:$L$156=$L108)*($F$7:$F$156=$F108)*(ROW($A$7:$A$156)&lt;&gt;ROW($A108))*($M$7:$M$156&lt;$N108)*($N$7:$N$156&gt;$M108))&gt;0,"⚠ Çakışma","OK")))</f>
        <v/>
      </c>
      <c r="Q108" s="25" t="str">
        <f aca="false">IF($A108&lt;&gt;"Seçildi","",IF(OR($D108="",$F108="",$M108=""),"",IF(SUMPRODUCT(($A$7:$A$156="Seçildi")*($D$7:$D$156=$D108)*($F$7:$F$156=$F108)*(ROW($A$7:$A$156)&lt;&gt;ROW($A108))*($M$7:$M$156&lt;$N108)*($N$7:$N$156&gt;$M108))&gt;0,"⚠ Çakışma","OK")))</f>
        <v/>
      </c>
      <c r="R108" s="31" t="str">
        <f aca="false">IF($A108&lt;&gt;"Seçildi","",IF(OR($F108="",$H108="",$K108="",$L108="",$O108="⚠ Çakışma",$P108="⚠ Çakışma",$Q108="⚠ Çakışma"),"⚠ Kontrol Et","✓ Uygun"))</f>
        <v/>
      </c>
      <c r="S108" s="30" t="str">
        <f aca="false">IF(AND($A108="Seçildi",$F108&lt;&gt;"",$H108&lt;&gt;""),$F108*100+$M108+ROW()/100000,"")</f>
        <v/>
      </c>
      <c r="T108" s="30" t="str">
        <f aca="false">IF($S108="","",RANK($S108,$S$7:$S$156,1))</f>
        <v/>
      </c>
    </row>
    <row r="109" customFormat="false" ht="13.5" hidden="false" customHeight="true" outlineLevel="0" collapsed="false">
      <c r="A109" s="25" t="str">
        <f aca="false">'1-Ders Havuzu'!K105</f>
        <v>Seçilmedi</v>
      </c>
      <c r="B109" s="25" t="str">
        <f aca="false">IF($A109="Seçildi",IF('1-Ders Havuzu'!C105="","",'1-Ders Havuzu'!C105),"")</f>
        <v/>
      </c>
      <c r="C109" s="26" t="str">
        <f aca="false">IF($A109="Seçildi",IF('1-Ders Havuzu'!D105="","",'1-Ders Havuzu'!D105),"")</f>
        <v/>
      </c>
      <c r="D109" s="25" t="str">
        <f aca="false">IF($A109="Seçildi",IF('1-Ders Havuzu'!B105="","",'1-Ders Havuzu'!B105),"")</f>
        <v/>
      </c>
      <c r="E109" s="25" t="str">
        <f aca="false">IF($A109="Seçildi",IF('1-Ders Havuzu'!A105="","",'1-Ders Havuzu'!A105),"")</f>
        <v/>
      </c>
      <c r="F109" s="27"/>
      <c r="G109" s="25" t="str">
        <f aca="false">IF($A109&lt;&gt;"Seçildi","",IF($F109="","",CHOOSE(WEEKDAY($F109,2),"Pazartesi","Salı","Çarşamba","Perşembe","Cuma","Cumartesi","Pazar")))</f>
        <v/>
      </c>
      <c r="H109" s="28"/>
      <c r="I109" s="28"/>
      <c r="J109" s="25" t="str">
        <f aca="false">IF($N109="","",TEXT(INT($N109),"00")&amp;"."&amp;TEXT(ROUND(MOD($N109,1)*60,0),"00"))</f>
        <v/>
      </c>
      <c r="K109" s="28"/>
      <c r="L109" s="29"/>
      <c r="M109" s="30" t="str">
        <f aca="false">IF($H109="","",VALUE(LEFT($H109,2))+VALUE(RIGHT($H109,2))/60)</f>
        <v/>
      </c>
      <c r="N109" s="30" t="str">
        <f aca="false">IF(OR($M109="",$I109=""),"",$M109+$I109)</f>
        <v/>
      </c>
      <c r="O109" s="25" t="str">
        <f aca="false">IF($A109&lt;&gt;"Seçildi","",IF(OR($K109="",$F109="",$M109=""),"",IF(SUMPRODUCT(($A$7:$A$156="Seçildi")*($K$7:$K$156=$K109)*($F$7:$F$156=$F109)*(ROW($A$7:$A$156)&lt;&gt;ROW($A109))*($M$7:$M$156&lt;$N109)*($N$7:$N$156&gt;$M109))&gt;0,"⚠ Çakışma","OK")))</f>
        <v/>
      </c>
      <c r="P109" s="25" t="str">
        <f aca="false">IF($A109&lt;&gt;"Seçildi","",IF(OR($L109="",$F109="",$M109=""),"",IF(SUMPRODUCT(($A$7:$A$156="Seçildi")*($L$7:$L$156=$L109)*($F$7:$F$156=$F109)*(ROW($A$7:$A$156)&lt;&gt;ROW($A109))*($M$7:$M$156&lt;$N109)*($N$7:$N$156&gt;$M109))&gt;0,"⚠ Çakışma","OK")))</f>
        <v/>
      </c>
      <c r="Q109" s="25" t="str">
        <f aca="false">IF($A109&lt;&gt;"Seçildi","",IF(OR($D109="",$F109="",$M109=""),"",IF(SUMPRODUCT(($A$7:$A$156="Seçildi")*($D$7:$D$156=$D109)*($F$7:$F$156=$F109)*(ROW($A$7:$A$156)&lt;&gt;ROW($A109))*($M$7:$M$156&lt;$N109)*($N$7:$N$156&gt;$M109))&gt;0,"⚠ Çakışma","OK")))</f>
        <v/>
      </c>
      <c r="R109" s="31" t="str">
        <f aca="false">IF($A109&lt;&gt;"Seçildi","",IF(OR($F109="",$H109="",$K109="",$L109="",$O109="⚠ Çakışma",$P109="⚠ Çakışma",$Q109="⚠ Çakışma"),"⚠ Kontrol Et","✓ Uygun"))</f>
        <v/>
      </c>
      <c r="S109" s="30" t="str">
        <f aca="false">IF(AND($A109="Seçildi",$F109&lt;&gt;"",$H109&lt;&gt;""),$F109*100+$M109+ROW()/100000,"")</f>
        <v/>
      </c>
      <c r="T109" s="30" t="str">
        <f aca="false">IF($S109="","",RANK($S109,$S$7:$S$156,1))</f>
        <v/>
      </c>
    </row>
    <row r="110" customFormat="false" ht="13.5" hidden="false" customHeight="true" outlineLevel="0" collapsed="false">
      <c r="A110" s="25" t="str">
        <f aca="false">'1-Ders Havuzu'!K106</f>
        <v>Seçilmedi</v>
      </c>
      <c r="B110" s="25" t="str">
        <f aca="false">IF($A110="Seçildi",IF('1-Ders Havuzu'!C106="","",'1-Ders Havuzu'!C106),"")</f>
        <v/>
      </c>
      <c r="C110" s="26" t="str">
        <f aca="false">IF($A110="Seçildi",IF('1-Ders Havuzu'!D106="","",'1-Ders Havuzu'!D106),"")</f>
        <v/>
      </c>
      <c r="D110" s="25" t="str">
        <f aca="false">IF($A110="Seçildi",IF('1-Ders Havuzu'!B106="","",'1-Ders Havuzu'!B106),"")</f>
        <v/>
      </c>
      <c r="E110" s="25" t="str">
        <f aca="false">IF($A110="Seçildi",IF('1-Ders Havuzu'!A106="","",'1-Ders Havuzu'!A106),"")</f>
        <v/>
      </c>
      <c r="F110" s="27"/>
      <c r="G110" s="25" t="str">
        <f aca="false">IF($A110&lt;&gt;"Seçildi","",IF($F110="","",CHOOSE(WEEKDAY($F110,2),"Pazartesi","Salı","Çarşamba","Perşembe","Cuma","Cumartesi","Pazar")))</f>
        <v/>
      </c>
      <c r="H110" s="28"/>
      <c r="I110" s="28"/>
      <c r="J110" s="25" t="str">
        <f aca="false">IF($N110="","",TEXT(INT($N110),"00")&amp;"."&amp;TEXT(ROUND(MOD($N110,1)*60,0),"00"))</f>
        <v/>
      </c>
      <c r="K110" s="28"/>
      <c r="L110" s="29"/>
      <c r="M110" s="30" t="str">
        <f aca="false">IF($H110="","",VALUE(LEFT($H110,2))+VALUE(RIGHT($H110,2))/60)</f>
        <v/>
      </c>
      <c r="N110" s="30" t="str">
        <f aca="false">IF(OR($M110="",$I110=""),"",$M110+$I110)</f>
        <v/>
      </c>
      <c r="O110" s="25" t="str">
        <f aca="false">IF($A110&lt;&gt;"Seçildi","",IF(OR($K110="",$F110="",$M110=""),"",IF(SUMPRODUCT(($A$7:$A$156="Seçildi")*($K$7:$K$156=$K110)*($F$7:$F$156=$F110)*(ROW($A$7:$A$156)&lt;&gt;ROW($A110))*($M$7:$M$156&lt;$N110)*($N$7:$N$156&gt;$M110))&gt;0,"⚠ Çakışma","OK")))</f>
        <v/>
      </c>
      <c r="P110" s="25" t="str">
        <f aca="false">IF($A110&lt;&gt;"Seçildi","",IF(OR($L110="",$F110="",$M110=""),"",IF(SUMPRODUCT(($A$7:$A$156="Seçildi")*($L$7:$L$156=$L110)*($F$7:$F$156=$F110)*(ROW($A$7:$A$156)&lt;&gt;ROW($A110))*($M$7:$M$156&lt;$N110)*($N$7:$N$156&gt;$M110))&gt;0,"⚠ Çakışma","OK")))</f>
        <v/>
      </c>
      <c r="Q110" s="25" t="str">
        <f aca="false">IF($A110&lt;&gt;"Seçildi","",IF(OR($D110="",$F110="",$M110=""),"",IF(SUMPRODUCT(($A$7:$A$156="Seçildi")*($D$7:$D$156=$D110)*($F$7:$F$156=$F110)*(ROW($A$7:$A$156)&lt;&gt;ROW($A110))*($M$7:$M$156&lt;$N110)*($N$7:$N$156&gt;$M110))&gt;0,"⚠ Çakışma","OK")))</f>
        <v/>
      </c>
      <c r="R110" s="31" t="str">
        <f aca="false">IF($A110&lt;&gt;"Seçildi","",IF(OR($F110="",$H110="",$K110="",$L110="",$O110="⚠ Çakışma",$P110="⚠ Çakışma",$Q110="⚠ Çakışma"),"⚠ Kontrol Et","✓ Uygun"))</f>
        <v/>
      </c>
      <c r="S110" s="30" t="str">
        <f aca="false">IF(AND($A110="Seçildi",$F110&lt;&gt;"",$H110&lt;&gt;""),$F110*100+$M110+ROW()/100000,"")</f>
        <v/>
      </c>
      <c r="T110" s="30" t="str">
        <f aca="false">IF($S110="","",RANK($S110,$S$7:$S$156,1))</f>
        <v/>
      </c>
    </row>
    <row r="111" customFormat="false" ht="13.5" hidden="false" customHeight="true" outlineLevel="0" collapsed="false">
      <c r="A111" s="25" t="str">
        <f aca="false">'1-Ders Havuzu'!K107</f>
        <v>Seçilmedi</v>
      </c>
      <c r="B111" s="25" t="str">
        <f aca="false">IF($A111="Seçildi",IF('1-Ders Havuzu'!C107="","",'1-Ders Havuzu'!C107),"")</f>
        <v/>
      </c>
      <c r="C111" s="26" t="str">
        <f aca="false">IF($A111="Seçildi",IF('1-Ders Havuzu'!D107="","",'1-Ders Havuzu'!D107),"")</f>
        <v/>
      </c>
      <c r="D111" s="25" t="str">
        <f aca="false">IF($A111="Seçildi",IF('1-Ders Havuzu'!B107="","",'1-Ders Havuzu'!B107),"")</f>
        <v/>
      </c>
      <c r="E111" s="25" t="str">
        <f aca="false">IF($A111="Seçildi",IF('1-Ders Havuzu'!A107="","",'1-Ders Havuzu'!A107),"")</f>
        <v/>
      </c>
      <c r="F111" s="27"/>
      <c r="G111" s="25" t="str">
        <f aca="false">IF($A111&lt;&gt;"Seçildi","",IF($F111="","",CHOOSE(WEEKDAY($F111,2),"Pazartesi","Salı","Çarşamba","Perşembe","Cuma","Cumartesi","Pazar")))</f>
        <v/>
      </c>
      <c r="H111" s="28"/>
      <c r="I111" s="28"/>
      <c r="J111" s="25" t="str">
        <f aca="false">IF($N111="","",TEXT(INT($N111),"00")&amp;"."&amp;TEXT(ROUND(MOD($N111,1)*60,0),"00"))</f>
        <v/>
      </c>
      <c r="K111" s="28"/>
      <c r="L111" s="29"/>
      <c r="M111" s="30" t="str">
        <f aca="false">IF($H111="","",VALUE(LEFT($H111,2))+VALUE(RIGHT($H111,2))/60)</f>
        <v/>
      </c>
      <c r="N111" s="30" t="str">
        <f aca="false">IF(OR($M111="",$I111=""),"",$M111+$I111)</f>
        <v/>
      </c>
      <c r="O111" s="25" t="str">
        <f aca="false">IF($A111&lt;&gt;"Seçildi","",IF(OR($K111="",$F111="",$M111=""),"",IF(SUMPRODUCT(($A$7:$A$156="Seçildi")*($K$7:$K$156=$K111)*($F$7:$F$156=$F111)*(ROW($A$7:$A$156)&lt;&gt;ROW($A111))*($M$7:$M$156&lt;$N111)*($N$7:$N$156&gt;$M111))&gt;0,"⚠ Çakışma","OK")))</f>
        <v/>
      </c>
      <c r="P111" s="25" t="str">
        <f aca="false">IF($A111&lt;&gt;"Seçildi","",IF(OR($L111="",$F111="",$M111=""),"",IF(SUMPRODUCT(($A$7:$A$156="Seçildi")*($L$7:$L$156=$L111)*($F$7:$F$156=$F111)*(ROW($A$7:$A$156)&lt;&gt;ROW($A111))*($M$7:$M$156&lt;$N111)*($N$7:$N$156&gt;$M111))&gt;0,"⚠ Çakışma","OK")))</f>
        <v/>
      </c>
      <c r="Q111" s="25" t="str">
        <f aca="false">IF($A111&lt;&gt;"Seçildi","",IF(OR($D111="",$F111="",$M111=""),"",IF(SUMPRODUCT(($A$7:$A$156="Seçildi")*($D$7:$D$156=$D111)*($F$7:$F$156=$F111)*(ROW($A$7:$A$156)&lt;&gt;ROW($A111))*($M$7:$M$156&lt;$N111)*($N$7:$N$156&gt;$M111))&gt;0,"⚠ Çakışma","OK")))</f>
        <v/>
      </c>
      <c r="R111" s="31" t="str">
        <f aca="false">IF($A111&lt;&gt;"Seçildi","",IF(OR($F111="",$H111="",$K111="",$L111="",$O111="⚠ Çakışma",$P111="⚠ Çakışma",$Q111="⚠ Çakışma"),"⚠ Kontrol Et","✓ Uygun"))</f>
        <v/>
      </c>
      <c r="S111" s="30" t="str">
        <f aca="false">IF(AND($A111="Seçildi",$F111&lt;&gt;"",$H111&lt;&gt;""),$F111*100+$M111+ROW()/100000,"")</f>
        <v/>
      </c>
      <c r="T111" s="30" t="str">
        <f aca="false">IF($S111="","",RANK($S111,$S$7:$S$156,1))</f>
        <v/>
      </c>
    </row>
    <row r="112" customFormat="false" ht="13.5" hidden="false" customHeight="true" outlineLevel="0" collapsed="false">
      <c r="A112" s="25" t="str">
        <f aca="false">'1-Ders Havuzu'!K108</f>
        <v>Seçilmedi</v>
      </c>
      <c r="B112" s="25" t="str">
        <f aca="false">IF($A112="Seçildi",IF('1-Ders Havuzu'!C108="","",'1-Ders Havuzu'!C108),"")</f>
        <v/>
      </c>
      <c r="C112" s="26" t="str">
        <f aca="false">IF($A112="Seçildi",IF('1-Ders Havuzu'!D108="","",'1-Ders Havuzu'!D108),"")</f>
        <v/>
      </c>
      <c r="D112" s="25" t="str">
        <f aca="false">IF($A112="Seçildi",IF('1-Ders Havuzu'!B108="","",'1-Ders Havuzu'!B108),"")</f>
        <v/>
      </c>
      <c r="E112" s="25" t="str">
        <f aca="false">IF($A112="Seçildi",IF('1-Ders Havuzu'!A108="","",'1-Ders Havuzu'!A108),"")</f>
        <v/>
      </c>
      <c r="F112" s="27"/>
      <c r="G112" s="25" t="str">
        <f aca="false">IF($A112&lt;&gt;"Seçildi","",IF($F112="","",CHOOSE(WEEKDAY($F112,2),"Pazartesi","Salı","Çarşamba","Perşembe","Cuma","Cumartesi","Pazar")))</f>
        <v/>
      </c>
      <c r="H112" s="28"/>
      <c r="I112" s="28"/>
      <c r="J112" s="25" t="str">
        <f aca="false">IF($N112="","",TEXT(INT($N112),"00")&amp;"."&amp;TEXT(ROUND(MOD($N112,1)*60,0),"00"))</f>
        <v/>
      </c>
      <c r="K112" s="28"/>
      <c r="L112" s="29"/>
      <c r="M112" s="30" t="str">
        <f aca="false">IF($H112="","",VALUE(LEFT($H112,2))+VALUE(RIGHT($H112,2))/60)</f>
        <v/>
      </c>
      <c r="N112" s="30" t="str">
        <f aca="false">IF(OR($M112="",$I112=""),"",$M112+$I112)</f>
        <v/>
      </c>
      <c r="O112" s="25" t="str">
        <f aca="false">IF($A112&lt;&gt;"Seçildi","",IF(OR($K112="",$F112="",$M112=""),"",IF(SUMPRODUCT(($A$7:$A$156="Seçildi")*($K$7:$K$156=$K112)*($F$7:$F$156=$F112)*(ROW($A$7:$A$156)&lt;&gt;ROW($A112))*($M$7:$M$156&lt;$N112)*($N$7:$N$156&gt;$M112))&gt;0,"⚠ Çakışma","OK")))</f>
        <v/>
      </c>
      <c r="P112" s="25" t="str">
        <f aca="false">IF($A112&lt;&gt;"Seçildi","",IF(OR($L112="",$F112="",$M112=""),"",IF(SUMPRODUCT(($A$7:$A$156="Seçildi")*($L$7:$L$156=$L112)*($F$7:$F$156=$F112)*(ROW($A$7:$A$156)&lt;&gt;ROW($A112))*($M$7:$M$156&lt;$N112)*($N$7:$N$156&gt;$M112))&gt;0,"⚠ Çakışma","OK")))</f>
        <v/>
      </c>
      <c r="Q112" s="25" t="str">
        <f aca="false">IF($A112&lt;&gt;"Seçildi","",IF(OR($D112="",$F112="",$M112=""),"",IF(SUMPRODUCT(($A$7:$A$156="Seçildi")*($D$7:$D$156=$D112)*($F$7:$F$156=$F112)*(ROW($A$7:$A$156)&lt;&gt;ROW($A112))*($M$7:$M$156&lt;$N112)*($N$7:$N$156&gt;$M112))&gt;0,"⚠ Çakışma","OK")))</f>
        <v/>
      </c>
      <c r="R112" s="31" t="str">
        <f aca="false">IF($A112&lt;&gt;"Seçildi","",IF(OR($F112="",$H112="",$K112="",$L112="",$O112="⚠ Çakışma",$P112="⚠ Çakışma",$Q112="⚠ Çakışma"),"⚠ Kontrol Et","✓ Uygun"))</f>
        <v/>
      </c>
      <c r="S112" s="30" t="str">
        <f aca="false">IF(AND($A112="Seçildi",$F112&lt;&gt;"",$H112&lt;&gt;""),$F112*100+$M112+ROW()/100000,"")</f>
        <v/>
      </c>
      <c r="T112" s="30" t="str">
        <f aca="false">IF($S112="","",RANK($S112,$S$7:$S$156,1))</f>
        <v/>
      </c>
    </row>
    <row r="113" customFormat="false" ht="13.5" hidden="false" customHeight="true" outlineLevel="0" collapsed="false">
      <c r="A113" s="25" t="str">
        <f aca="false">'1-Ders Havuzu'!K109</f>
        <v>Seçilmedi</v>
      </c>
      <c r="B113" s="25" t="str">
        <f aca="false">IF($A113="Seçildi",IF('1-Ders Havuzu'!C109="","",'1-Ders Havuzu'!C109),"")</f>
        <v/>
      </c>
      <c r="C113" s="26" t="str">
        <f aca="false">IF($A113="Seçildi",IF('1-Ders Havuzu'!D109="","",'1-Ders Havuzu'!D109),"")</f>
        <v/>
      </c>
      <c r="D113" s="25" t="str">
        <f aca="false">IF($A113="Seçildi",IF('1-Ders Havuzu'!B109="","",'1-Ders Havuzu'!B109),"")</f>
        <v/>
      </c>
      <c r="E113" s="25" t="str">
        <f aca="false">IF($A113="Seçildi",IF('1-Ders Havuzu'!A109="","",'1-Ders Havuzu'!A109),"")</f>
        <v/>
      </c>
      <c r="F113" s="27"/>
      <c r="G113" s="25" t="str">
        <f aca="false">IF($A113&lt;&gt;"Seçildi","",IF($F113="","",CHOOSE(WEEKDAY($F113,2),"Pazartesi","Salı","Çarşamba","Perşembe","Cuma","Cumartesi","Pazar")))</f>
        <v/>
      </c>
      <c r="H113" s="28"/>
      <c r="I113" s="28"/>
      <c r="J113" s="25" t="str">
        <f aca="false">IF($N113="","",TEXT(INT($N113),"00")&amp;"."&amp;TEXT(ROUND(MOD($N113,1)*60,0),"00"))</f>
        <v/>
      </c>
      <c r="K113" s="28"/>
      <c r="L113" s="29"/>
      <c r="M113" s="30" t="str">
        <f aca="false">IF($H113="","",VALUE(LEFT($H113,2))+VALUE(RIGHT($H113,2))/60)</f>
        <v/>
      </c>
      <c r="N113" s="30" t="str">
        <f aca="false">IF(OR($M113="",$I113=""),"",$M113+$I113)</f>
        <v/>
      </c>
      <c r="O113" s="25" t="str">
        <f aca="false">IF($A113&lt;&gt;"Seçildi","",IF(OR($K113="",$F113="",$M113=""),"",IF(SUMPRODUCT(($A$7:$A$156="Seçildi")*($K$7:$K$156=$K113)*($F$7:$F$156=$F113)*(ROW($A$7:$A$156)&lt;&gt;ROW($A113))*($M$7:$M$156&lt;$N113)*($N$7:$N$156&gt;$M113))&gt;0,"⚠ Çakışma","OK")))</f>
        <v/>
      </c>
      <c r="P113" s="25" t="str">
        <f aca="false">IF($A113&lt;&gt;"Seçildi","",IF(OR($L113="",$F113="",$M113=""),"",IF(SUMPRODUCT(($A$7:$A$156="Seçildi")*($L$7:$L$156=$L113)*($F$7:$F$156=$F113)*(ROW($A$7:$A$156)&lt;&gt;ROW($A113))*($M$7:$M$156&lt;$N113)*($N$7:$N$156&gt;$M113))&gt;0,"⚠ Çakışma","OK")))</f>
        <v/>
      </c>
      <c r="Q113" s="25" t="str">
        <f aca="false">IF($A113&lt;&gt;"Seçildi","",IF(OR($D113="",$F113="",$M113=""),"",IF(SUMPRODUCT(($A$7:$A$156="Seçildi")*($D$7:$D$156=$D113)*($F$7:$F$156=$F113)*(ROW($A$7:$A$156)&lt;&gt;ROW($A113))*($M$7:$M$156&lt;$N113)*($N$7:$N$156&gt;$M113))&gt;0,"⚠ Çakışma","OK")))</f>
        <v/>
      </c>
      <c r="R113" s="31" t="str">
        <f aca="false">IF($A113&lt;&gt;"Seçildi","",IF(OR($F113="",$H113="",$K113="",$L113="",$O113="⚠ Çakışma",$P113="⚠ Çakışma",$Q113="⚠ Çakışma"),"⚠ Kontrol Et","✓ Uygun"))</f>
        <v/>
      </c>
      <c r="S113" s="30" t="str">
        <f aca="false">IF(AND($A113="Seçildi",$F113&lt;&gt;"",$H113&lt;&gt;""),$F113*100+$M113+ROW()/100000,"")</f>
        <v/>
      </c>
      <c r="T113" s="30" t="str">
        <f aca="false">IF($S113="","",RANK($S113,$S$7:$S$156,1))</f>
        <v/>
      </c>
    </row>
    <row r="114" customFormat="false" ht="13.5" hidden="false" customHeight="true" outlineLevel="0" collapsed="false">
      <c r="A114" s="25" t="str">
        <f aca="false">'1-Ders Havuzu'!K110</f>
        <v>Seçilmedi</v>
      </c>
      <c r="B114" s="25" t="str">
        <f aca="false">IF($A114="Seçildi",IF('1-Ders Havuzu'!C110="","",'1-Ders Havuzu'!C110),"")</f>
        <v/>
      </c>
      <c r="C114" s="26" t="str">
        <f aca="false">IF($A114="Seçildi",IF('1-Ders Havuzu'!D110="","",'1-Ders Havuzu'!D110),"")</f>
        <v/>
      </c>
      <c r="D114" s="25" t="str">
        <f aca="false">IF($A114="Seçildi",IF('1-Ders Havuzu'!B110="","",'1-Ders Havuzu'!B110),"")</f>
        <v/>
      </c>
      <c r="E114" s="25" t="str">
        <f aca="false">IF($A114="Seçildi",IF('1-Ders Havuzu'!A110="","",'1-Ders Havuzu'!A110),"")</f>
        <v/>
      </c>
      <c r="F114" s="27"/>
      <c r="G114" s="25" t="str">
        <f aca="false">IF($A114&lt;&gt;"Seçildi","",IF($F114="","",CHOOSE(WEEKDAY($F114,2),"Pazartesi","Salı","Çarşamba","Perşembe","Cuma","Cumartesi","Pazar")))</f>
        <v/>
      </c>
      <c r="H114" s="28"/>
      <c r="I114" s="28"/>
      <c r="J114" s="25" t="str">
        <f aca="false">IF($N114="","",TEXT(INT($N114),"00")&amp;"."&amp;TEXT(ROUND(MOD($N114,1)*60,0),"00"))</f>
        <v/>
      </c>
      <c r="K114" s="28"/>
      <c r="L114" s="29"/>
      <c r="M114" s="30" t="str">
        <f aca="false">IF($H114="","",VALUE(LEFT($H114,2))+VALUE(RIGHT($H114,2))/60)</f>
        <v/>
      </c>
      <c r="N114" s="30" t="str">
        <f aca="false">IF(OR($M114="",$I114=""),"",$M114+$I114)</f>
        <v/>
      </c>
      <c r="O114" s="25" t="str">
        <f aca="false">IF($A114&lt;&gt;"Seçildi","",IF(OR($K114="",$F114="",$M114=""),"",IF(SUMPRODUCT(($A$7:$A$156="Seçildi")*($K$7:$K$156=$K114)*($F$7:$F$156=$F114)*(ROW($A$7:$A$156)&lt;&gt;ROW($A114))*($M$7:$M$156&lt;$N114)*($N$7:$N$156&gt;$M114))&gt;0,"⚠ Çakışma","OK")))</f>
        <v/>
      </c>
      <c r="P114" s="25" t="str">
        <f aca="false">IF($A114&lt;&gt;"Seçildi","",IF(OR($L114="",$F114="",$M114=""),"",IF(SUMPRODUCT(($A$7:$A$156="Seçildi")*($L$7:$L$156=$L114)*($F$7:$F$156=$F114)*(ROW($A$7:$A$156)&lt;&gt;ROW($A114))*($M$7:$M$156&lt;$N114)*($N$7:$N$156&gt;$M114))&gt;0,"⚠ Çakışma","OK")))</f>
        <v/>
      </c>
      <c r="Q114" s="25" t="str">
        <f aca="false">IF($A114&lt;&gt;"Seçildi","",IF(OR($D114="",$F114="",$M114=""),"",IF(SUMPRODUCT(($A$7:$A$156="Seçildi")*($D$7:$D$156=$D114)*($F$7:$F$156=$F114)*(ROW($A$7:$A$156)&lt;&gt;ROW($A114))*($M$7:$M$156&lt;$N114)*($N$7:$N$156&gt;$M114))&gt;0,"⚠ Çakışma","OK")))</f>
        <v/>
      </c>
      <c r="R114" s="31" t="str">
        <f aca="false">IF($A114&lt;&gt;"Seçildi","",IF(OR($F114="",$H114="",$K114="",$L114="",$O114="⚠ Çakışma",$P114="⚠ Çakışma",$Q114="⚠ Çakışma"),"⚠ Kontrol Et","✓ Uygun"))</f>
        <v/>
      </c>
      <c r="S114" s="30" t="str">
        <f aca="false">IF(AND($A114="Seçildi",$F114&lt;&gt;"",$H114&lt;&gt;""),$F114*100+$M114+ROW()/100000,"")</f>
        <v/>
      </c>
      <c r="T114" s="30" t="str">
        <f aca="false">IF($S114="","",RANK($S114,$S$7:$S$156,1))</f>
        <v/>
      </c>
    </row>
    <row r="115" customFormat="false" ht="13.5" hidden="false" customHeight="true" outlineLevel="0" collapsed="false">
      <c r="A115" s="25" t="str">
        <f aca="false">'1-Ders Havuzu'!K111</f>
        <v>Seçilmedi</v>
      </c>
      <c r="B115" s="25" t="str">
        <f aca="false">IF($A115="Seçildi",IF('1-Ders Havuzu'!C111="","",'1-Ders Havuzu'!C111),"")</f>
        <v/>
      </c>
      <c r="C115" s="26" t="str">
        <f aca="false">IF($A115="Seçildi",IF('1-Ders Havuzu'!D111="","",'1-Ders Havuzu'!D111),"")</f>
        <v/>
      </c>
      <c r="D115" s="25" t="str">
        <f aca="false">IF($A115="Seçildi",IF('1-Ders Havuzu'!B111="","",'1-Ders Havuzu'!B111),"")</f>
        <v/>
      </c>
      <c r="E115" s="25" t="str">
        <f aca="false">IF($A115="Seçildi",IF('1-Ders Havuzu'!A111="","",'1-Ders Havuzu'!A111),"")</f>
        <v/>
      </c>
      <c r="F115" s="27"/>
      <c r="G115" s="25" t="str">
        <f aca="false">IF($A115&lt;&gt;"Seçildi","",IF($F115="","",CHOOSE(WEEKDAY($F115,2),"Pazartesi","Salı","Çarşamba","Perşembe","Cuma","Cumartesi","Pazar")))</f>
        <v/>
      </c>
      <c r="H115" s="28"/>
      <c r="I115" s="28"/>
      <c r="J115" s="25" t="str">
        <f aca="false">IF($N115="","",TEXT(INT($N115),"00")&amp;"."&amp;TEXT(ROUND(MOD($N115,1)*60,0),"00"))</f>
        <v/>
      </c>
      <c r="K115" s="28"/>
      <c r="L115" s="29"/>
      <c r="M115" s="30" t="str">
        <f aca="false">IF($H115="","",VALUE(LEFT($H115,2))+VALUE(RIGHT($H115,2))/60)</f>
        <v/>
      </c>
      <c r="N115" s="30" t="str">
        <f aca="false">IF(OR($M115="",$I115=""),"",$M115+$I115)</f>
        <v/>
      </c>
      <c r="O115" s="25" t="str">
        <f aca="false">IF($A115&lt;&gt;"Seçildi","",IF(OR($K115="",$F115="",$M115=""),"",IF(SUMPRODUCT(($A$7:$A$156="Seçildi")*($K$7:$K$156=$K115)*($F$7:$F$156=$F115)*(ROW($A$7:$A$156)&lt;&gt;ROW($A115))*($M$7:$M$156&lt;$N115)*($N$7:$N$156&gt;$M115))&gt;0,"⚠ Çakışma","OK")))</f>
        <v/>
      </c>
      <c r="P115" s="25" t="str">
        <f aca="false">IF($A115&lt;&gt;"Seçildi","",IF(OR($L115="",$F115="",$M115=""),"",IF(SUMPRODUCT(($A$7:$A$156="Seçildi")*($L$7:$L$156=$L115)*($F$7:$F$156=$F115)*(ROW($A$7:$A$156)&lt;&gt;ROW($A115))*($M$7:$M$156&lt;$N115)*($N$7:$N$156&gt;$M115))&gt;0,"⚠ Çakışma","OK")))</f>
        <v/>
      </c>
      <c r="Q115" s="25" t="str">
        <f aca="false">IF($A115&lt;&gt;"Seçildi","",IF(OR($D115="",$F115="",$M115=""),"",IF(SUMPRODUCT(($A$7:$A$156="Seçildi")*($D$7:$D$156=$D115)*($F$7:$F$156=$F115)*(ROW($A$7:$A$156)&lt;&gt;ROW($A115))*($M$7:$M$156&lt;$N115)*($N$7:$N$156&gt;$M115))&gt;0,"⚠ Çakışma","OK")))</f>
        <v/>
      </c>
      <c r="R115" s="31" t="str">
        <f aca="false">IF($A115&lt;&gt;"Seçildi","",IF(OR($F115="",$H115="",$K115="",$L115="",$O115="⚠ Çakışma",$P115="⚠ Çakışma",$Q115="⚠ Çakışma"),"⚠ Kontrol Et","✓ Uygun"))</f>
        <v/>
      </c>
      <c r="S115" s="30" t="str">
        <f aca="false">IF(AND($A115="Seçildi",$F115&lt;&gt;"",$H115&lt;&gt;""),$F115*100+$M115+ROW()/100000,"")</f>
        <v/>
      </c>
      <c r="T115" s="30" t="str">
        <f aca="false">IF($S115="","",RANK($S115,$S$7:$S$156,1))</f>
        <v/>
      </c>
    </row>
    <row r="116" customFormat="false" ht="13.5" hidden="false" customHeight="true" outlineLevel="0" collapsed="false">
      <c r="A116" s="25" t="str">
        <f aca="false">'1-Ders Havuzu'!K112</f>
        <v>Seçilmedi</v>
      </c>
      <c r="B116" s="25" t="str">
        <f aca="false">IF($A116="Seçildi",IF('1-Ders Havuzu'!C112="","",'1-Ders Havuzu'!C112),"")</f>
        <v/>
      </c>
      <c r="C116" s="26" t="str">
        <f aca="false">IF($A116="Seçildi",IF('1-Ders Havuzu'!D112="","",'1-Ders Havuzu'!D112),"")</f>
        <v/>
      </c>
      <c r="D116" s="25" t="str">
        <f aca="false">IF($A116="Seçildi",IF('1-Ders Havuzu'!B112="","",'1-Ders Havuzu'!B112),"")</f>
        <v/>
      </c>
      <c r="E116" s="25" t="str">
        <f aca="false">IF($A116="Seçildi",IF('1-Ders Havuzu'!A112="","",'1-Ders Havuzu'!A112),"")</f>
        <v/>
      </c>
      <c r="F116" s="27"/>
      <c r="G116" s="25" t="str">
        <f aca="false">IF($A116&lt;&gt;"Seçildi","",IF($F116="","",CHOOSE(WEEKDAY($F116,2),"Pazartesi","Salı","Çarşamba","Perşembe","Cuma","Cumartesi","Pazar")))</f>
        <v/>
      </c>
      <c r="H116" s="28"/>
      <c r="I116" s="28"/>
      <c r="J116" s="25" t="str">
        <f aca="false">IF($N116="","",TEXT(INT($N116),"00")&amp;"."&amp;TEXT(ROUND(MOD($N116,1)*60,0),"00"))</f>
        <v/>
      </c>
      <c r="K116" s="28"/>
      <c r="L116" s="29"/>
      <c r="M116" s="30" t="str">
        <f aca="false">IF($H116="","",VALUE(LEFT($H116,2))+VALUE(RIGHT($H116,2))/60)</f>
        <v/>
      </c>
      <c r="N116" s="30" t="str">
        <f aca="false">IF(OR($M116="",$I116=""),"",$M116+$I116)</f>
        <v/>
      </c>
      <c r="O116" s="25" t="str">
        <f aca="false">IF($A116&lt;&gt;"Seçildi","",IF(OR($K116="",$F116="",$M116=""),"",IF(SUMPRODUCT(($A$7:$A$156="Seçildi")*($K$7:$K$156=$K116)*($F$7:$F$156=$F116)*(ROW($A$7:$A$156)&lt;&gt;ROW($A116))*($M$7:$M$156&lt;$N116)*($N$7:$N$156&gt;$M116))&gt;0,"⚠ Çakışma","OK")))</f>
        <v/>
      </c>
      <c r="P116" s="25" t="str">
        <f aca="false">IF($A116&lt;&gt;"Seçildi","",IF(OR($L116="",$F116="",$M116=""),"",IF(SUMPRODUCT(($A$7:$A$156="Seçildi")*($L$7:$L$156=$L116)*($F$7:$F$156=$F116)*(ROW($A$7:$A$156)&lt;&gt;ROW($A116))*($M$7:$M$156&lt;$N116)*($N$7:$N$156&gt;$M116))&gt;0,"⚠ Çakışma","OK")))</f>
        <v/>
      </c>
      <c r="Q116" s="25" t="str">
        <f aca="false">IF($A116&lt;&gt;"Seçildi","",IF(OR($D116="",$F116="",$M116=""),"",IF(SUMPRODUCT(($A$7:$A$156="Seçildi")*($D$7:$D$156=$D116)*($F$7:$F$156=$F116)*(ROW($A$7:$A$156)&lt;&gt;ROW($A116))*($M$7:$M$156&lt;$N116)*($N$7:$N$156&gt;$M116))&gt;0,"⚠ Çakışma","OK")))</f>
        <v/>
      </c>
      <c r="R116" s="31" t="str">
        <f aca="false">IF($A116&lt;&gt;"Seçildi","",IF(OR($F116="",$H116="",$K116="",$L116="",$O116="⚠ Çakışma",$P116="⚠ Çakışma",$Q116="⚠ Çakışma"),"⚠ Kontrol Et","✓ Uygun"))</f>
        <v/>
      </c>
      <c r="S116" s="30" t="str">
        <f aca="false">IF(AND($A116="Seçildi",$F116&lt;&gt;"",$H116&lt;&gt;""),$F116*100+$M116+ROW()/100000,"")</f>
        <v/>
      </c>
      <c r="T116" s="30" t="str">
        <f aca="false">IF($S116="","",RANK($S116,$S$7:$S$156,1))</f>
        <v/>
      </c>
    </row>
    <row r="117" customFormat="false" ht="13.5" hidden="false" customHeight="true" outlineLevel="0" collapsed="false">
      <c r="A117" s="25" t="str">
        <f aca="false">'1-Ders Havuzu'!K113</f>
        <v>Seçilmedi</v>
      </c>
      <c r="B117" s="25" t="str">
        <f aca="false">IF($A117="Seçildi",IF('1-Ders Havuzu'!C113="","",'1-Ders Havuzu'!C113),"")</f>
        <v/>
      </c>
      <c r="C117" s="26" t="str">
        <f aca="false">IF($A117="Seçildi",IF('1-Ders Havuzu'!D113="","",'1-Ders Havuzu'!D113),"")</f>
        <v/>
      </c>
      <c r="D117" s="25" t="str">
        <f aca="false">IF($A117="Seçildi",IF('1-Ders Havuzu'!B113="","",'1-Ders Havuzu'!B113),"")</f>
        <v/>
      </c>
      <c r="E117" s="25" t="str">
        <f aca="false">IF($A117="Seçildi",IF('1-Ders Havuzu'!A113="","",'1-Ders Havuzu'!A113),"")</f>
        <v/>
      </c>
      <c r="F117" s="27"/>
      <c r="G117" s="25" t="str">
        <f aca="false">IF($A117&lt;&gt;"Seçildi","",IF($F117="","",CHOOSE(WEEKDAY($F117,2),"Pazartesi","Salı","Çarşamba","Perşembe","Cuma","Cumartesi","Pazar")))</f>
        <v/>
      </c>
      <c r="H117" s="28"/>
      <c r="I117" s="28"/>
      <c r="J117" s="25" t="str">
        <f aca="false">IF($N117="","",TEXT(INT($N117),"00")&amp;"."&amp;TEXT(ROUND(MOD($N117,1)*60,0),"00"))</f>
        <v/>
      </c>
      <c r="K117" s="28"/>
      <c r="L117" s="29"/>
      <c r="M117" s="30" t="str">
        <f aca="false">IF($H117="","",VALUE(LEFT($H117,2))+VALUE(RIGHT($H117,2))/60)</f>
        <v/>
      </c>
      <c r="N117" s="30" t="str">
        <f aca="false">IF(OR($M117="",$I117=""),"",$M117+$I117)</f>
        <v/>
      </c>
      <c r="O117" s="25" t="str">
        <f aca="false">IF($A117&lt;&gt;"Seçildi","",IF(OR($K117="",$F117="",$M117=""),"",IF(SUMPRODUCT(($A$7:$A$156="Seçildi")*($K$7:$K$156=$K117)*($F$7:$F$156=$F117)*(ROW($A$7:$A$156)&lt;&gt;ROW($A117))*($M$7:$M$156&lt;$N117)*($N$7:$N$156&gt;$M117))&gt;0,"⚠ Çakışma","OK")))</f>
        <v/>
      </c>
      <c r="P117" s="25" t="str">
        <f aca="false">IF($A117&lt;&gt;"Seçildi","",IF(OR($L117="",$F117="",$M117=""),"",IF(SUMPRODUCT(($A$7:$A$156="Seçildi")*($L$7:$L$156=$L117)*($F$7:$F$156=$F117)*(ROW($A$7:$A$156)&lt;&gt;ROW($A117))*($M$7:$M$156&lt;$N117)*($N$7:$N$156&gt;$M117))&gt;0,"⚠ Çakışma","OK")))</f>
        <v/>
      </c>
      <c r="Q117" s="25" t="str">
        <f aca="false">IF($A117&lt;&gt;"Seçildi","",IF(OR($D117="",$F117="",$M117=""),"",IF(SUMPRODUCT(($A$7:$A$156="Seçildi")*($D$7:$D$156=$D117)*($F$7:$F$156=$F117)*(ROW($A$7:$A$156)&lt;&gt;ROW($A117))*($M$7:$M$156&lt;$N117)*($N$7:$N$156&gt;$M117))&gt;0,"⚠ Çakışma","OK")))</f>
        <v/>
      </c>
      <c r="R117" s="31" t="str">
        <f aca="false">IF($A117&lt;&gt;"Seçildi","",IF(OR($F117="",$H117="",$K117="",$L117="",$O117="⚠ Çakışma",$P117="⚠ Çakışma",$Q117="⚠ Çakışma"),"⚠ Kontrol Et","✓ Uygun"))</f>
        <v/>
      </c>
      <c r="S117" s="30" t="str">
        <f aca="false">IF(AND($A117="Seçildi",$F117&lt;&gt;"",$H117&lt;&gt;""),$F117*100+$M117+ROW()/100000,"")</f>
        <v/>
      </c>
      <c r="T117" s="30" t="str">
        <f aca="false">IF($S117="","",RANK($S117,$S$7:$S$156,1))</f>
        <v/>
      </c>
    </row>
    <row r="118" customFormat="false" ht="13.5" hidden="false" customHeight="true" outlineLevel="0" collapsed="false">
      <c r="A118" s="25" t="str">
        <f aca="false">'1-Ders Havuzu'!K114</f>
        <v>Seçilmedi</v>
      </c>
      <c r="B118" s="25" t="str">
        <f aca="false">IF($A118="Seçildi",IF('1-Ders Havuzu'!C114="","",'1-Ders Havuzu'!C114),"")</f>
        <v/>
      </c>
      <c r="C118" s="26" t="str">
        <f aca="false">IF($A118="Seçildi",IF('1-Ders Havuzu'!D114="","",'1-Ders Havuzu'!D114),"")</f>
        <v/>
      </c>
      <c r="D118" s="25" t="str">
        <f aca="false">IF($A118="Seçildi",IF('1-Ders Havuzu'!B114="","",'1-Ders Havuzu'!B114),"")</f>
        <v/>
      </c>
      <c r="E118" s="25" t="str">
        <f aca="false">IF($A118="Seçildi",IF('1-Ders Havuzu'!A114="","",'1-Ders Havuzu'!A114),"")</f>
        <v/>
      </c>
      <c r="F118" s="27"/>
      <c r="G118" s="25" t="str">
        <f aca="false">IF($A118&lt;&gt;"Seçildi","",IF($F118="","",CHOOSE(WEEKDAY($F118,2),"Pazartesi","Salı","Çarşamba","Perşembe","Cuma","Cumartesi","Pazar")))</f>
        <v/>
      </c>
      <c r="H118" s="28"/>
      <c r="I118" s="28"/>
      <c r="J118" s="25" t="str">
        <f aca="false">IF($N118="","",TEXT(INT($N118),"00")&amp;"."&amp;TEXT(ROUND(MOD($N118,1)*60,0),"00"))</f>
        <v/>
      </c>
      <c r="K118" s="28"/>
      <c r="L118" s="29"/>
      <c r="M118" s="30" t="str">
        <f aca="false">IF($H118="","",VALUE(LEFT($H118,2))+VALUE(RIGHT($H118,2))/60)</f>
        <v/>
      </c>
      <c r="N118" s="30" t="str">
        <f aca="false">IF(OR($M118="",$I118=""),"",$M118+$I118)</f>
        <v/>
      </c>
      <c r="O118" s="25" t="str">
        <f aca="false">IF($A118&lt;&gt;"Seçildi","",IF(OR($K118="",$F118="",$M118=""),"",IF(SUMPRODUCT(($A$7:$A$156="Seçildi")*($K$7:$K$156=$K118)*($F$7:$F$156=$F118)*(ROW($A$7:$A$156)&lt;&gt;ROW($A118))*($M$7:$M$156&lt;$N118)*($N$7:$N$156&gt;$M118))&gt;0,"⚠ Çakışma","OK")))</f>
        <v/>
      </c>
      <c r="P118" s="25" t="str">
        <f aca="false">IF($A118&lt;&gt;"Seçildi","",IF(OR($L118="",$F118="",$M118=""),"",IF(SUMPRODUCT(($A$7:$A$156="Seçildi")*($L$7:$L$156=$L118)*($F$7:$F$156=$F118)*(ROW($A$7:$A$156)&lt;&gt;ROW($A118))*($M$7:$M$156&lt;$N118)*($N$7:$N$156&gt;$M118))&gt;0,"⚠ Çakışma","OK")))</f>
        <v/>
      </c>
      <c r="Q118" s="25" t="str">
        <f aca="false">IF($A118&lt;&gt;"Seçildi","",IF(OR($D118="",$F118="",$M118=""),"",IF(SUMPRODUCT(($A$7:$A$156="Seçildi")*($D$7:$D$156=$D118)*($F$7:$F$156=$F118)*(ROW($A$7:$A$156)&lt;&gt;ROW($A118))*($M$7:$M$156&lt;$N118)*($N$7:$N$156&gt;$M118))&gt;0,"⚠ Çakışma","OK")))</f>
        <v/>
      </c>
      <c r="R118" s="31" t="str">
        <f aca="false">IF($A118&lt;&gt;"Seçildi","",IF(OR($F118="",$H118="",$K118="",$L118="",$O118="⚠ Çakışma",$P118="⚠ Çakışma",$Q118="⚠ Çakışma"),"⚠ Kontrol Et","✓ Uygun"))</f>
        <v/>
      </c>
      <c r="S118" s="30" t="str">
        <f aca="false">IF(AND($A118="Seçildi",$F118&lt;&gt;"",$H118&lt;&gt;""),$F118*100+$M118+ROW()/100000,"")</f>
        <v/>
      </c>
      <c r="T118" s="30" t="str">
        <f aca="false">IF($S118="","",RANK($S118,$S$7:$S$156,1))</f>
        <v/>
      </c>
    </row>
    <row r="119" customFormat="false" ht="13.5" hidden="false" customHeight="true" outlineLevel="0" collapsed="false">
      <c r="A119" s="25" t="str">
        <f aca="false">'1-Ders Havuzu'!K115</f>
        <v>Seçilmedi</v>
      </c>
      <c r="B119" s="25" t="str">
        <f aca="false">IF($A119="Seçildi",IF('1-Ders Havuzu'!C115="","",'1-Ders Havuzu'!C115),"")</f>
        <v/>
      </c>
      <c r="C119" s="26" t="str">
        <f aca="false">IF($A119="Seçildi",IF('1-Ders Havuzu'!D115="","",'1-Ders Havuzu'!D115),"")</f>
        <v/>
      </c>
      <c r="D119" s="25" t="str">
        <f aca="false">IF($A119="Seçildi",IF('1-Ders Havuzu'!B115="","",'1-Ders Havuzu'!B115),"")</f>
        <v/>
      </c>
      <c r="E119" s="25" t="str">
        <f aca="false">IF($A119="Seçildi",IF('1-Ders Havuzu'!A115="","",'1-Ders Havuzu'!A115),"")</f>
        <v/>
      </c>
      <c r="F119" s="27"/>
      <c r="G119" s="25" t="str">
        <f aca="false">IF($A119&lt;&gt;"Seçildi","",IF($F119="","",CHOOSE(WEEKDAY($F119,2),"Pazartesi","Salı","Çarşamba","Perşembe","Cuma","Cumartesi","Pazar")))</f>
        <v/>
      </c>
      <c r="H119" s="28"/>
      <c r="I119" s="28"/>
      <c r="J119" s="25" t="str">
        <f aca="false">IF($N119="","",TEXT(INT($N119),"00")&amp;"."&amp;TEXT(ROUND(MOD($N119,1)*60,0),"00"))</f>
        <v/>
      </c>
      <c r="K119" s="28"/>
      <c r="L119" s="29"/>
      <c r="M119" s="30" t="str">
        <f aca="false">IF($H119="","",VALUE(LEFT($H119,2))+VALUE(RIGHT($H119,2))/60)</f>
        <v/>
      </c>
      <c r="N119" s="30" t="str">
        <f aca="false">IF(OR($M119="",$I119=""),"",$M119+$I119)</f>
        <v/>
      </c>
      <c r="O119" s="25" t="str">
        <f aca="false">IF($A119&lt;&gt;"Seçildi","",IF(OR($K119="",$F119="",$M119=""),"",IF(SUMPRODUCT(($A$7:$A$156="Seçildi")*($K$7:$K$156=$K119)*($F$7:$F$156=$F119)*(ROW($A$7:$A$156)&lt;&gt;ROW($A119))*($M$7:$M$156&lt;$N119)*($N$7:$N$156&gt;$M119))&gt;0,"⚠ Çakışma","OK")))</f>
        <v/>
      </c>
      <c r="P119" s="25" t="str">
        <f aca="false">IF($A119&lt;&gt;"Seçildi","",IF(OR($L119="",$F119="",$M119=""),"",IF(SUMPRODUCT(($A$7:$A$156="Seçildi")*($L$7:$L$156=$L119)*($F$7:$F$156=$F119)*(ROW($A$7:$A$156)&lt;&gt;ROW($A119))*($M$7:$M$156&lt;$N119)*($N$7:$N$156&gt;$M119))&gt;0,"⚠ Çakışma","OK")))</f>
        <v/>
      </c>
      <c r="Q119" s="25" t="str">
        <f aca="false">IF($A119&lt;&gt;"Seçildi","",IF(OR($D119="",$F119="",$M119=""),"",IF(SUMPRODUCT(($A$7:$A$156="Seçildi")*($D$7:$D$156=$D119)*($F$7:$F$156=$F119)*(ROW($A$7:$A$156)&lt;&gt;ROW($A119))*($M$7:$M$156&lt;$N119)*($N$7:$N$156&gt;$M119))&gt;0,"⚠ Çakışma","OK")))</f>
        <v/>
      </c>
      <c r="R119" s="31" t="str">
        <f aca="false">IF($A119&lt;&gt;"Seçildi","",IF(OR($F119="",$H119="",$K119="",$L119="",$O119="⚠ Çakışma",$P119="⚠ Çakışma",$Q119="⚠ Çakışma"),"⚠ Kontrol Et","✓ Uygun"))</f>
        <v/>
      </c>
      <c r="S119" s="30" t="str">
        <f aca="false">IF(AND($A119="Seçildi",$F119&lt;&gt;"",$H119&lt;&gt;""),$F119*100+$M119+ROW()/100000,"")</f>
        <v/>
      </c>
      <c r="T119" s="30" t="str">
        <f aca="false">IF($S119="","",RANK($S119,$S$7:$S$156,1))</f>
        <v/>
      </c>
    </row>
    <row r="120" customFormat="false" ht="13.5" hidden="false" customHeight="true" outlineLevel="0" collapsed="false">
      <c r="A120" s="25" t="str">
        <f aca="false">'1-Ders Havuzu'!K116</f>
        <v>Seçilmedi</v>
      </c>
      <c r="B120" s="25" t="str">
        <f aca="false">IF($A120="Seçildi",IF('1-Ders Havuzu'!C116="","",'1-Ders Havuzu'!C116),"")</f>
        <v/>
      </c>
      <c r="C120" s="26" t="str">
        <f aca="false">IF($A120="Seçildi",IF('1-Ders Havuzu'!D116="","",'1-Ders Havuzu'!D116),"")</f>
        <v/>
      </c>
      <c r="D120" s="25" t="str">
        <f aca="false">IF($A120="Seçildi",IF('1-Ders Havuzu'!B116="","",'1-Ders Havuzu'!B116),"")</f>
        <v/>
      </c>
      <c r="E120" s="25" t="str">
        <f aca="false">IF($A120="Seçildi",IF('1-Ders Havuzu'!A116="","",'1-Ders Havuzu'!A116),"")</f>
        <v/>
      </c>
      <c r="F120" s="27"/>
      <c r="G120" s="25" t="str">
        <f aca="false">IF($A120&lt;&gt;"Seçildi","",IF($F120="","",CHOOSE(WEEKDAY($F120,2),"Pazartesi","Salı","Çarşamba","Perşembe","Cuma","Cumartesi","Pazar")))</f>
        <v/>
      </c>
      <c r="H120" s="28"/>
      <c r="I120" s="28"/>
      <c r="J120" s="25" t="str">
        <f aca="false">IF($N120="","",TEXT(INT($N120),"00")&amp;"."&amp;TEXT(ROUND(MOD($N120,1)*60,0),"00"))</f>
        <v/>
      </c>
      <c r="K120" s="28"/>
      <c r="L120" s="29"/>
      <c r="M120" s="30" t="str">
        <f aca="false">IF($H120="","",VALUE(LEFT($H120,2))+VALUE(RIGHT($H120,2))/60)</f>
        <v/>
      </c>
      <c r="N120" s="30" t="str">
        <f aca="false">IF(OR($M120="",$I120=""),"",$M120+$I120)</f>
        <v/>
      </c>
      <c r="O120" s="25" t="str">
        <f aca="false">IF($A120&lt;&gt;"Seçildi","",IF(OR($K120="",$F120="",$M120=""),"",IF(SUMPRODUCT(($A$7:$A$156="Seçildi")*($K$7:$K$156=$K120)*($F$7:$F$156=$F120)*(ROW($A$7:$A$156)&lt;&gt;ROW($A120))*($M$7:$M$156&lt;$N120)*($N$7:$N$156&gt;$M120))&gt;0,"⚠ Çakışma","OK")))</f>
        <v/>
      </c>
      <c r="P120" s="25" t="str">
        <f aca="false">IF($A120&lt;&gt;"Seçildi","",IF(OR($L120="",$F120="",$M120=""),"",IF(SUMPRODUCT(($A$7:$A$156="Seçildi")*($L$7:$L$156=$L120)*($F$7:$F$156=$F120)*(ROW($A$7:$A$156)&lt;&gt;ROW($A120))*($M$7:$M$156&lt;$N120)*($N$7:$N$156&gt;$M120))&gt;0,"⚠ Çakışma","OK")))</f>
        <v/>
      </c>
      <c r="Q120" s="25" t="str">
        <f aca="false">IF($A120&lt;&gt;"Seçildi","",IF(OR($D120="",$F120="",$M120=""),"",IF(SUMPRODUCT(($A$7:$A$156="Seçildi")*($D$7:$D$156=$D120)*($F$7:$F$156=$F120)*(ROW($A$7:$A$156)&lt;&gt;ROW($A120))*($M$7:$M$156&lt;$N120)*($N$7:$N$156&gt;$M120))&gt;0,"⚠ Çakışma","OK")))</f>
        <v/>
      </c>
      <c r="R120" s="31" t="str">
        <f aca="false">IF($A120&lt;&gt;"Seçildi","",IF(OR($F120="",$H120="",$K120="",$L120="",$O120="⚠ Çakışma",$P120="⚠ Çakışma",$Q120="⚠ Çakışma"),"⚠ Kontrol Et","✓ Uygun"))</f>
        <v/>
      </c>
      <c r="S120" s="30" t="str">
        <f aca="false">IF(AND($A120="Seçildi",$F120&lt;&gt;"",$H120&lt;&gt;""),$F120*100+$M120+ROW()/100000,"")</f>
        <v/>
      </c>
      <c r="T120" s="30" t="str">
        <f aca="false">IF($S120="","",RANK($S120,$S$7:$S$156,1))</f>
        <v/>
      </c>
    </row>
    <row r="121" customFormat="false" ht="13.5" hidden="false" customHeight="true" outlineLevel="0" collapsed="false">
      <c r="A121" s="25" t="str">
        <f aca="false">'1-Ders Havuzu'!K117</f>
        <v>Seçilmedi</v>
      </c>
      <c r="B121" s="25" t="str">
        <f aca="false">IF($A121="Seçildi",IF('1-Ders Havuzu'!C117="","",'1-Ders Havuzu'!C117),"")</f>
        <v/>
      </c>
      <c r="C121" s="26" t="str">
        <f aca="false">IF($A121="Seçildi",IF('1-Ders Havuzu'!D117="","",'1-Ders Havuzu'!D117),"")</f>
        <v/>
      </c>
      <c r="D121" s="25" t="str">
        <f aca="false">IF($A121="Seçildi",IF('1-Ders Havuzu'!B117="","",'1-Ders Havuzu'!B117),"")</f>
        <v/>
      </c>
      <c r="E121" s="25" t="str">
        <f aca="false">IF($A121="Seçildi",IF('1-Ders Havuzu'!A117="","",'1-Ders Havuzu'!A117),"")</f>
        <v/>
      </c>
      <c r="F121" s="27"/>
      <c r="G121" s="25" t="str">
        <f aca="false">IF($A121&lt;&gt;"Seçildi","",IF($F121="","",CHOOSE(WEEKDAY($F121,2),"Pazartesi","Salı","Çarşamba","Perşembe","Cuma","Cumartesi","Pazar")))</f>
        <v/>
      </c>
      <c r="H121" s="28"/>
      <c r="I121" s="28"/>
      <c r="J121" s="25" t="str">
        <f aca="false">IF($N121="","",TEXT(INT($N121),"00")&amp;"."&amp;TEXT(ROUND(MOD($N121,1)*60,0),"00"))</f>
        <v/>
      </c>
      <c r="K121" s="28"/>
      <c r="L121" s="29"/>
      <c r="M121" s="30" t="str">
        <f aca="false">IF($H121="","",VALUE(LEFT($H121,2))+VALUE(RIGHT($H121,2))/60)</f>
        <v/>
      </c>
      <c r="N121" s="30" t="str">
        <f aca="false">IF(OR($M121="",$I121=""),"",$M121+$I121)</f>
        <v/>
      </c>
      <c r="O121" s="25" t="str">
        <f aca="false">IF($A121&lt;&gt;"Seçildi","",IF(OR($K121="",$F121="",$M121=""),"",IF(SUMPRODUCT(($A$7:$A$156="Seçildi")*($K$7:$K$156=$K121)*($F$7:$F$156=$F121)*(ROW($A$7:$A$156)&lt;&gt;ROW($A121))*($M$7:$M$156&lt;$N121)*($N$7:$N$156&gt;$M121))&gt;0,"⚠ Çakışma","OK")))</f>
        <v/>
      </c>
      <c r="P121" s="25" t="str">
        <f aca="false">IF($A121&lt;&gt;"Seçildi","",IF(OR($L121="",$F121="",$M121=""),"",IF(SUMPRODUCT(($A$7:$A$156="Seçildi")*($L$7:$L$156=$L121)*($F$7:$F$156=$F121)*(ROW($A$7:$A$156)&lt;&gt;ROW($A121))*($M$7:$M$156&lt;$N121)*($N$7:$N$156&gt;$M121))&gt;0,"⚠ Çakışma","OK")))</f>
        <v/>
      </c>
      <c r="Q121" s="25" t="str">
        <f aca="false">IF($A121&lt;&gt;"Seçildi","",IF(OR($D121="",$F121="",$M121=""),"",IF(SUMPRODUCT(($A$7:$A$156="Seçildi")*($D$7:$D$156=$D121)*($F$7:$F$156=$F121)*(ROW($A$7:$A$156)&lt;&gt;ROW($A121))*($M$7:$M$156&lt;$N121)*($N$7:$N$156&gt;$M121))&gt;0,"⚠ Çakışma","OK")))</f>
        <v/>
      </c>
      <c r="R121" s="31" t="str">
        <f aca="false">IF($A121&lt;&gt;"Seçildi","",IF(OR($F121="",$H121="",$K121="",$L121="",$O121="⚠ Çakışma",$P121="⚠ Çakışma",$Q121="⚠ Çakışma"),"⚠ Kontrol Et","✓ Uygun"))</f>
        <v/>
      </c>
      <c r="S121" s="30" t="str">
        <f aca="false">IF(AND($A121="Seçildi",$F121&lt;&gt;"",$H121&lt;&gt;""),$F121*100+$M121+ROW()/100000,"")</f>
        <v/>
      </c>
      <c r="T121" s="30" t="str">
        <f aca="false">IF($S121="","",RANK($S121,$S$7:$S$156,1))</f>
        <v/>
      </c>
    </row>
    <row r="122" customFormat="false" ht="13.5" hidden="false" customHeight="true" outlineLevel="0" collapsed="false">
      <c r="A122" s="25" t="str">
        <f aca="false">'1-Ders Havuzu'!K118</f>
        <v>Seçilmedi</v>
      </c>
      <c r="B122" s="25" t="str">
        <f aca="false">IF($A122="Seçildi",IF('1-Ders Havuzu'!C118="","",'1-Ders Havuzu'!C118),"")</f>
        <v/>
      </c>
      <c r="C122" s="26" t="str">
        <f aca="false">IF($A122="Seçildi",IF('1-Ders Havuzu'!D118="","",'1-Ders Havuzu'!D118),"")</f>
        <v/>
      </c>
      <c r="D122" s="25" t="str">
        <f aca="false">IF($A122="Seçildi",IF('1-Ders Havuzu'!B118="","",'1-Ders Havuzu'!B118),"")</f>
        <v/>
      </c>
      <c r="E122" s="25" t="str">
        <f aca="false">IF($A122="Seçildi",IF('1-Ders Havuzu'!A118="","",'1-Ders Havuzu'!A118),"")</f>
        <v/>
      </c>
      <c r="F122" s="27"/>
      <c r="G122" s="25" t="str">
        <f aca="false">IF($A122&lt;&gt;"Seçildi","",IF($F122="","",CHOOSE(WEEKDAY($F122,2),"Pazartesi","Salı","Çarşamba","Perşembe","Cuma","Cumartesi","Pazar")))</f>
        <v/>
      </c>
      <c r="H122" s="28"/>
      <c r="I122" s="28"/>
      <c r="J122" s="25" t="str">
        <f aca="false">IF($N122="","",TEXT(INT($N122),"00")&amp;"."&amp;TEXT(ROUND(MOD($N122,1)*60,0),"00"))</f>
        <v/>
      </c>
      <c r="K122" s="28"/>
      <c r="L122" s="29"/>
      <c r="M122" s="30" t="str">
        <f aca="false">IF($H122="","",VALUE(LEFT($H122,2))+VALUE(RIGHT($H122,2))/60)</f>
        <v/>
      </c>
      <c r="N122" s="30" t="str">
        <f aca="false">IF(OR($M122="",$I122=""),"",$M122+$I122)</f>
        <v/>
      </c>
      <c r="O122" s="25" t="str">
        <f aca="false">IF($A122&lt;&gt;"Seçildi","",IF(OR($K122="",$F122="",$M122=""),"",IF(SUMPRODUCT(($A$7:$A$156="Seçildi")*($K$7:$K$156=$K122)*($F$7:$F$156=$F122)*(ROW($A$7:$A$156)&lt;&gt;ROW($A122))*($M$7:$M$156&lt;$N122)*($N$7:$N$156&gt;$M122))&gt;0,"⚠ Çakışma","OK")))</f>
        <v/>
      </c>
      <c r="P122" s="25" t="str">
        <f aca="false">IF($A122&lt;&gt;"Seçildi","",IF(OR($L122="",$F122="",$M122=""),"",IF(SUMPRODUCT(($A$7:$A$156="Seçildi")*($L$7:$L$156=$L122)*($F$7:$F$156=$F122)*(ROW($A$7:$A$156)&lt;&gt;ROW($A122))*($M$7:$M$156&lt;$N122)*($N$7:$N$156&gt;$M122))&gt;0,"⚠ Çakışma","OK")))</f>
        <v/>
      </c>
      <c r="Q122" s="25" t="str">
        <f aca="false">IF($A122&lt;&gt;"Seçildi","",IF(OR($D122="",$F122="",$M122=""),"",IF(SUMPRODUCT(($A$7:$A$156="Seçildi")*($D$7:$D$156=$D122)*($F$7:$F$156=$F122)*(ROW($A$7:$A$156)&lt;&gt;ROW($A122))*($M$7:$M$156&lt;$N122)*($N$7:$N$156&gt;$M122))&gt;0,"⚠ Çakışma","OK")))</f>
        <v/>
      </c>
      <c r="R122" s="31" t="str">
        <f aca="false">IF($A122&lt;&gt;"Seçildi","",IF(OR($F122="",$H122="",$K122="",$L122="",$O122="⚠ Çakışma",$P122="⚠ Çakışma",$Q122="⚠ Çakışma"),"⚠ Kontrol Et","✓ Uygun"))</f>
        <v/>
      </c>
      <c r="S122" s="30" t="str">
        <f aca="false">IF(AND($A122="Seçildi",$F122&lt;&gt;"",$H122&lt;&gt;""),$F122*100+$M122+ROW()/100000,"")</f>
        <v/>
      </c>
      <c r="T122" s="30" t="str">
        <f aca="false">IF($S122="","",RANK($S122,$S$7:$S$156,1))</f>
        <v/>
      </c>
    </row>
    <row r="123" customFormat="false" ht="13.5" hidden="false" customHeight="true" outlineLevel="0" collapsed="false">
      <c r="A123" s="25" t="str">
        <f aca="false">'1-Ders Havuzu'!K119</f>
        <v>Seçilmedi</v>
      </c>
      <c r="B123" s="25" t="str">
        <f aca="false">IF($A123="Seçildi",IF('1-Ders Havuzu'!C119="","",'1-Ders Havuzu'!C119),"")</f>
        <v/>
      </c>
      <c r="C123" s="26" t="str">
        <f aca="false">IF($A123="Seçildi",IF('1-Ders Havuzu'!D119="","",'1-Ders Havuzu'!D119),"")</f>
        <v/>
      </c>
      <c r="D123" s="25" t="str">
        <f aca="false">IF($A123="Seçildi",IF('1-Ders Havuzu'!B119="","",'1-Ders Havuzu'!B119),"")</f>
        <v/>
      </c>
      <c r="E123" s="25" t="str">
        <f aca="false">IF($A123="Seçildi",IF('1-Ders Havuzu'!A119="","",'1-Ders Havuzu'!A119),"")</f>
        <v/>
      </c>
      <c r="F123" s="27"/>
      <c r="G123" s="25" t="str">
        <f aca="false">IF($A123&lt;&gt;"Seçildi","",IF($F123="","",CHOOSE(WEEKDAY($F123,2),"Pazartesi","Salı","Çarşamba","Perşembe","Cuma","Cumartesi","Pazar")))</f>
        <v/>
      </c>
      <c r="H123" s="28"/>
      <c r="I123" s="28"/>
      <c r="J123" s="25" t="str">
        <f aca="false">IF($N123="","",TEXT(INT($N123),"00")&amp;"."&amp;TEXT(ROUND(MOD($N123,1)*60,0),"00"))</f>
        <v/>
      </c>
      <c r="K123" s="28"/>
      <c r="L123" s="29"/>
      <c r="M123" s="30" t="str">
        <f aca="false">IF($H123="","",VALUE(LEFT($H123,2))+VALUE(RIGHT($H123,2))/60)</f>
        <v/>
      </c>
      <c r="N123" s="30" t="str">
        <f aca="false">IF(OR($M123="",$I123=""),"",$M123+$I123)</f>
        <v/>
      </c>
      <c r="O123" s="25" t="str">
        <f aca="false">IF($A123&lt;&gt;"Seçildi","",IF(OR($K123="",$F123="",$M123=""),"",IF(SUMPRODUCT(($A$7:$A$156="Seçildi")*($K$7:$K$156=$K123)*($F$7:$F$156=$F123)*(ROW($A$7:$A$156)&lt;&gt;ROW($A123))*($M$7:$M$156&lt;$N123)*($N$7:$N$156&gt;$M123))&gt;0,"⚠ Çakışma","OK")))</f>
        <v/>
      </c>
      <c r="P123" s="25" t="str">
        <f aca="false">IF($A123&lt;&gt;"Seçildi","",IF(OR($L123="",$F123="",$M123=""),"",IF(SUMPRODUCT(($A$7:$A$156="Seçildi")*($L$7:$L$156=$L123)*($F$7:$F$156=$F123)*(ROW($A$7:$A$156)&lt;&gt;ROW($A123))*($M$7:$M$156&lt;$N123)*($N$7:$N$156&gt;$M123))&gt;0,"⚠ Çakışma","OK")))</f>
        <v/>
      </c>
      <c r="Q123" s="25" t="str">
        <f aca="false">IF($A123&lt;&gt;"Seçildi","",IF(OR($D123="",$F123="",$M123=""),"",IF(SUMPRODUCT(($A$7:$A$156="Seçildi")*($D$7:$D$156=$D123)*($F$7:$F$156=$F123)*(ROW($A$7:$A$156)&lt;&gt;ROW($A123))*($M$7:$M$156&lt;$N123)*($N$7:$N$156&gt;$M123))&gt;0,"⚠ Çakışma","OK")))</f>
        <v/>
      </c>
      <c r="R123" s="31" t="str">
        <f aca="false">IF($A123&lt;&gt;"Seçildi","",IF(OR($F123="",$H123="",$K123="",$L123="",$O123="⚠ Çakışma",$P123="⚠ Çakışma",$Q123="⚠ Çakışma"),"⚠ Kontrol Et","✓ Uygun"))</f>
        <v/>
      </c>
      <c r="S123" s="30" t="str">
        <f aca="false">IF(AND($A123="Seçildi",$F123&lt;&gt;"",$H123&lt;&gt;""),$F123*100+$M123+ROW()/100000,"")</f>
        <v/>
      </c>
      <c r="T123" s="30" t="str">
        <f aca="false">IF($S123="","",RANK($S123,$S$7:$S$156,1))</f>
        <v/>
      </c>
    </row>
    <row r="124" customFormat="false" ht="13.5" hidden="false" customHeight="true" outlineLevel="0" collapsed="false">
      <c r="A124" s="25" t="str">
        <f aca="false">'1-Ders Havuzu'!K120</f>
        <v>Seçilmedi</v>
      </c>
      <c r="B124" s="25" t="str">
        <f aca="false">IF($A124="Seçildi",IF('1-Ders Havuzu'!C120="","",'1-Ders Havuzu'!C120),"")</f>
        <v/>
      </c>
      <c r="C124" s="26" t="str">
        <f aca="false">IF($A124="Seçildi",IF('1-Ders Havuzu'!D120="","",'1-Ders Havuzu'!D120),"")</f>
        <v/>
      </c>
      <c r="D124" s="25" t="str">
        <f aca="false">IF($A124="Seçildi",IF('1-Ders Havuzu'!B120="","",'1-Ders Havuzu'!B120),"")</f>
        <v/>
      </c>
      <c r="E124" s="25" t="str">
        <f aca="false">IF($A124="Seçildi",IF('1-Ders Havuzu'!A120="","",'1-Ders Havuzu'!A120),"")</f>
        <v/>
      </c>
      <c r="F124" s="27"/>
      <c r="G124" s="25" t="str">
        <f aca="false">IF($A124&lt;&gt;"Seçildi","",IF($F124="","",CHOOSE(WEEKDAY($F124,2),"Pazartesi","Salı","Çarşamba","Perşembe","Cuma","Cumartesi","Pazar")))</f>
        <v/>
      </c>
      <c r="H124" s="28"/>
      <c r="I124" s="28"/>
      <c r="J124" s="25" t="str">
        <f aca="false">IF($N124="","",TEXT(INT($N124),"00")&amp;"."&amp;TEXT(ROUND(MOD($N124,1)*60,0),"00"))</f>
        <v/>
      </c>
      <c r="K124" s="28"/>
      <c r="L124" s="29"/>
      <c r="M124" s="30" t="str">
        <f aca="false">IF($H124="","",VALUE(LEFT($H124,2))+VALUE(RIGHT($H124,2))/60)</f>
        <v/>
      </c>
      <c r="N124" s="30" t="str">
        <f aca="false">IF(OR($M124="",$I124=""),"",$M124+$I124)</f>
        <v/>
      </c>
      <c r="O124" s="25" t="str">
        <f aca="false">IF($A124&lt;&gt;"Seçildi","",IF(OR($K124="",$F124="",$M124=""),"",IF(SUMPRODUCT(($A$7:$A$156="Seçildi")*($K$7:$K$156=$K124)*($F$7:$F$156=$F124)*(ROW($A$7:$A$156)&lt;&gt;ROW($A124))*($M$7:$M$156&lt;$N124)*($N$7:$N$156&gt;$M124))&gt;0,"⚠ Çakışma","OK")))</f>
        <v/>
      </c>
      <c r="P124" s="25" t="str">
        <f aca="false">IF($A124&lt;&gt;"Seçildi","",IF(OR($L124="",$F124="",$M124=""),"",IF(SUMPRODUCT(($A$7:$A$156="Seçildi")*($L$7:$L$156=$L124)*($F$7:$F$156=$F124)*(ROW($A$7:$A$156)&lt;&gt;ROW($A124))*($M$7:$M$156&lt;$N124)*($N$7:$N$156&gt;$M124))&gt;0,"⚠ Çakışma","OK")))</f>
        <v/>
      </c>
      <c r="Q124" s="25" t="str">
        <f aca="false">IF($A124&lt;&gt;"Seçildi","",IF(OR($D124="",$F124="",$M124=""),"",IF(SUMPRODUCT(($A$7:$A$156="Seçildi")*($D$7:$D$156=$D124)*($F$7:$F$156=$F124)*(ROW($A$7:$A$156)&lt;&gt;ROW($A124))*($M$7:$M$156&lt;$N124)*($N$7:$N$156&gt;$M124))&gt;0,"⚠ Çakışma","OK")))</f>
        <v/>
      </c>
      <c r="R124" s="31" t="str">
        <f aca="false">IF($A124&lt;&gt;"Seçildi","",IF(OR($F124="",$H124="",$K124="",$L124="",$O124="⚠ Çakışma",$P124="⚠ Çakışma",$Q124="⚠ Çakışma"),"⚠ Kontrol Et","✓ Uygun"))</f>
        <v/>
      </c>
      <c r="S124" s="30" t="str">
        <f aca="false">IF(AND($A124="Seçildi",$F124&lt;&gt;"",$H124&lt;&gt;""),$F124*100+$M124+ROW()/100000,"")</f>
        <v/>
      </c>
      <c r="T124" s="30" t="str">
        <f aca="false">IF($S124="","",RANK($S124,$S$7:$S$156,1))</f>
        <v/>
      </c>
    </row>
    <row r="125" customFormat="false" ht="13.5" hidden="false" customHeight="true" outlineLevel="0" collapsed="false">
      <c r="A125" s="25" t="str">
        <f aca="false">'1-Ders Havuzu'!K121</f>
        <v>Seçilmedi</v>
      </c>
      <c r="B125" s="25" t="str">
        <f aca="false">IF($A125="Seçildi",IF('1-Ders Havuzu'!C121="","",'1-Ders Havuzu'!C121),"")</f>
        <v/>
      </c>
      <c r="C125" s="26" t="str">
        <f aca="false">IF($A125="Seçildi",IF('1-Ders Havuzu'!D121="","",'1-Ders Havuzu'!D121),"")</f>
        <v/>
      </c>
      <c r="D125" s="25" t="str">
        <f aca="false">IF($A125="Seçildi",IF('1-Ders Havuzu'!B121="","",'1-Ders Havuzu'!B121),"")</f>
        <v/>
      </c>
      <c r="E125" s="25" t="str">
        <f aca="false">IF($A125="Seçildi",IF('1-Ders Havuzu'!A121="","",'1-Ders Havuzu'!A121),"")</f>
        <v/>
      </c>
      <c r="F125" s="27"/>
      <c r="G125" s="25" t="str">
        <f aca="false">IF($A125&lt;&gt;"Seçildi","",IF($F125="","",CHOOSE(WEEKDAY($F125,2),"Pazartesi","Salı","Çarşamba","Perşembe","Cuma","Cumartesi","Pazar")))</f>
        <v/>
      </c>
      <c r="H125" s="28"/>
      <c r="I125" s="28"/>
      <c r="J125" s="25" t="str">
        <f aca="false">IF($N125="","",TEXT(INT($N125),"00")&amp;"."&amp;TEXT(ROUND(MOD($N125,1)*60,0),"00"))</f>
        <v/>
      </c>
      <c r="K125" s="28"/>
      <c r="L125" s="29"/>
      <c r="M125" s="30" t="str">
        <f aca="false">IF($H125="","",VALUE(LEFT($H125,2))+VALUE(RIGHT($H125,2))/60)</f>
        <v/>
      </c>
      <c r="N125" s="30" t="str">
        <f aca="false">IF(OR($M125="",$I125=""),"",$M125+$I125)</f>
        <v/>
      </c>
      <c r="O125" s="25" t="str">
        <f aca="false">IF($A125&lt;&gt;"Seçildi","",IF(OR($K125="",$F125="",$M125=""),"",IF(SUMPRODUCT(($A$7:$A$156="Seçildi")*($K$7:$K$156=$K125)*($F$7:$F$156=$F125)*(ROW($A$7:$A$156)&lt;&gt;ROW($A125))*($M$7:$M$156&lt;$N125)*($N$7:$N$156&gt;$M125))&gt;0,"⚠ Çakışma","OK")))</f>
        <v/>
      </c>
      <c r="P125" s="25" t="str">
        <f aca="false">IF($A125&lt;&gt;"Seçildi","",IF(OR($L125="",$F125="",$M125=""),"",IF(SUMPRODUCT(($A$7:$A$156="Seçildi")*($L$7:$L$156=$L125)*($F$7:$F$156=$F125)*(ROW($A$7:$A$156)&lt;&gt;ROW($A125))*($M$7:$M$156&lt;$N125)*($N$7:$N$156&gt;$M125))&gt;0,"⚠ Çakışma","OK")))</f>
        <v/>
      </c>
      <c r="Q125" s="25" t="str">
        <f aca="false">IF($A125&lt;&gt;"Seçildi","",IF(OR($D125="",$F125="",$M125=""),"",IF(SUMPRODUCT(($A$7:$A$156="Seçildi")*($D$7:$D$156=$D125)*($F$7:$F$156=$F125)*(ROW($A$7:$A$156)&lt;&gt;ROW($A125))*($M$7:$M$156&lt;$N125)*($N$7:$N$156&gt;$M125))&gt;0,"⚠ Çakışma","OK")))</f>
        <v/>
      </c>
      <c r="R125" s="31" t="str">
        <f aca="false">IF($A125&lt;&gt;"Seçildi","",IF(OR($F125="",$H125="",$K125="",$L125="",$O125="⚠ Çakışma",$P125="⚠ Çakışma",$Q125="⚠ Çakışma"),"⚠ Kontrol Et","✓ Uygun"))</f>
        <v/>
      </c>
      <c r="S125" s="30" t="str">
        <f aca="false">IF(AND($A125="Seçildi",$F125&lt;&gt;"",$H125&lt;&gt;""),$F125*100+$M125+ROW()/100000,"")</f>
        <v/>
      </c>
      <c r="T125" s="30" t="str">
        <f aca="false">IF($S125="","",RANK($S125,$S$7:$S$156,1))</f>
        <v/>
      </c>
    </row>
    <row r="126" customFormat="false" ht="13.5" hidden="false" customHeight="true" outlineLevel="0" collapsed="false">
      <c r="A126" s="25" t="str">
        <f aca="false">'1-Ders Havuzu'!K122</f>
        <v>Seçilmedi</v>
      </c>
      <c r="B126" s="25" t="str">
        <f aca="false">IF($A126="Seçildi",IF('1-Ders Havuzu'!C122="","",'1-Ders Havuzu'!C122),"")</f>
        <v/>
      </c>
      <c r="C126" s="26" t="str">
        <f aca="false">IF($A126="Seçildi",IF('1-Ders Havuzu'!D122="","",'1-Ders Havuzu'!D122),"")</f>
        <v/>
      </c>
      <c r="D126" s="25" t="str">
        <f aca="false">IF($A126="Seçildi",IF('1-Ders Havuzu'!B122="","",'1-Ders Havuzu'!B122),"")</f>
        <v/>
      </c>
      <c r="E126" s="25" t="str">
        <f aca="false">IF($A126="Seçildi",IF('1-Ders Havuzu'!A122="","",'1-Ders Havuzu'!A122),"")</f>
        <v/>
      </c>
      <c r="F126" s="27"/>
      <c r="G126" s="25" t="str">
        <f aca="false">IF($A126&lt;&gt;"Seçildi","",IF($F126="","",CHOOSE(WEEKDAY($F126,2),"Pazartesi","Salı","Çarşamba","Perşembe","Cuma","Cumartesi","Pazar")))</f>
        <v/>
      </c>
      <c r="H126" s="28"/>
      <c r="I126" s="28"/>
      <c r="J126" s="25" t="str">
        <f aca="false">IF($N126="","",TEXT(INT($N126),"00")&amp;"."&amp;TEXT(ROUND(MOD($N126,1)*60,0),"00"))</f>
        <v/>
      </c>
      <c r="K126" s="28"/>
      <c r="L126" s="29"/>
      <c r="M126" s="30" t="str">
        <f aca="false">IF($H126="","",VALUE(LEFT($H126,2))+VALUE(RIGHT($H126,2))/60)</f>
        <v/>
      </c>
      <c r="N126" s="30" t="str">
        <f aca="false">IF(OR($M126="",$I126=""),"",$M126+$I126)</f>
        <v/>
      </c>
      <c r="O126" s="25" t="str">
        <f aca="false">IF($A126&lt;&gt;"Seçildi","",IF(OR($K126="",$F126="",$M126=""),"",IF(SUMPRODUCT(($A$7:$A$156="Seçildi")*($K$7:$K$156=$K126)*($F$7:$F$156=$F126)*(ROW($A$7:$A$156)&lt;&gt;ROW($A126))*($M$7:$M$156&lt;$N126)*($N$7:$N$156&gt;$M126))&gt;0,"⚠ Çakışma","OK")))</f>
        <v/>
      </c>
      <c r="P126" s="25" t="str">
        <f aca="false">IF($A126&lt;&gt;"Seçildi","",IF(OR($L126="",$F126="",$M126=""),"",IF(SUMPRODUCT(($A$7:$A$156="Seçildi")*($L$7:$L$156=$L126)*($F$7:$F$156=$F126)*(ROW($A$7:$A$156)&lt;&gt;ROW($A126))*($M$7:$M$156&lt;$N126)*($N$7:$N$156&gt;$M126))&gt;0,"⚠ Çakışma","OK")))</f>
        <v/>
      </c>
      <c r="Q126" s="25" t="str">
        <f aca="false">IF($A126&lt;&gt;"Seçildi","",IF(OR($D126="",$F126="",$M126=""),"",IF(SUMPRODUCT(($A$7:$A$156="Seçildi")*($D$7:$D$156=$D126)*($F$7:$F$156=$F126)*(ROW($A$7:$A$156)&lt;&gt;ROW($A126))*($M$7:$M$156&lt;$N126)*($N$7:$N$156&gt;$M126))&gt;0,"⚠ Çakışma","OK")))</f>
        <v/>
      </c>
      <c r="R126" s="31" t="str">
        <f aca="false">IF($A126&lt;&gt;"Seçildi","",IF(OR($F126="",$H126="",$K126="",$L126="",$O126="⚠ Çakışma",$P126="⚠ Çakışma",$Q126="⚠ Çakışma"),"⚠ Kontrol Et","✓ Uygun"))</f>
        <v/>
      </c>
      <c r="S126" s="30" t="str">
        <f aca="false">IF(AND($A126="Seçildi",$F126&lt;&gt;"",$H126&lt;&gt;""),$F126*100+$M126+ROW()/100000,"")</f>
        <v/>
      </c>
      <c r="T126" s="30" t="str">
        <f aca="false">IF($S126="","",RANK($S126,$S$7:$S$156,1))</f>
        <v/>
      </c>
    </row>
    <row r="127" customFormat="false" ht="13.5" hidden="false" customHeight="true" outlineLevel="0" collapsed="false">
      <c r="A127" s="25" t="str">
        <f aca="false">'1-Ders Havuzu'!K123</f>
        <v>Seçilmedi</v>
      </c>
      <c r="B127" s="25" t="str">
        <f aca="false">IF($A127="Seçildi",IF('1-Ders Havuzu'!C123="","",'1-Ders Havuzu'!C123),"")</f>
        <v/>
      </c>
      <c r="C127" s="26" t="str">
        <f aca="false">IF($A127="Seçildi",IF('1-Ders Havuzu'!D123="","",'1-Ders Havuzu'!D123),"")</f>
        <v/>
      </c>
      <c r="D127" s="25" t="str">
        <f aca="false">IF($A127="Seçildi",IF('1-Ders Havuzu'!B123="","",'1-Ders Havuzu'!B123),"")</f>
        <v/>
      </c>
      <c r="E127" s="25" t="str">
        <f aca="false">IF($A127="Seçildi",IF('1-Ders Havuzu'!A123="","",'1-Ders Havuzu'!A123),"")</f>
        <v/>
      </c>
      <c r="F127" s="27"/>
      <c r="G127" s="25" t="str">
        <f aca="false">IF($A127&lt;&gt;"Seçildi","",IF($F127="","",CHOOSE(WEEKDAY($F127,2),"Pazartesi","Salı","Çarşamba","Perşembe","Cuma","Cumartesi","Pazar")))</f>
        <v/>
      </c>
      <c r="H127" s="28"/>
      <c r="I127" s="28"/>
      <c r="J127" s="25" t="str">
        <f aca="false">IF($N127="","",TEXT(INT($N127),"00")&amp;"."&amp;TEXT(ROUND(MOD($N127,1)*60,0),"00"))</f>
        <v/>
      </c>
      <c r="K127" s="28"/>
      <c r="L127" s="29"/>
      <c r="M127" s="30" t="str">
        <f aca="false">IF($H127="","",VALUE(LEFT($H127,2))+VALUE(RIGHT($H127,2))/60)</f>
        <v/>
      </c>
      <c r="N127" s="30" t="str">
        <f aca="false">IF(OR($M127="",$I127=""),"",$M127+$I127)</f>
        <v/>
      </c>
      <c r="O127" s="25" t="str">
        <f aca="false">IF($A127&lt;&gt;"Seçildi","",IF(OR($K127="",$F127="",$M127=""),"",IF(SUMPRODUCT(($A$7:$A$156="Seçildi")*($K$7:$K$156=$K127)*($F$7:$F$156=$F127)*(ROW($A$7:$A$156)&lt;&gt;ROW($A127))*($M$7:$M$156&lt;$N127)*($N$7:$N$156&gt;$M127))&gt;0,"⚠ Çakışma","OK")))</f>
        <v/>
      </c>
      <c r="P127" s="25" t="str">
        <f aca="false">IF($A127&lt;&gt;"Seçildi","",IF(OR($L127="",$F127="",$M127=""),"",IF(SUMPRODUCT(($A$7:$A$156="Seçildi")*($L$7:$L$156=$L127)*($F$7:$F$156=$F127)*(ROW($A$7:$A$156)&lt;&gt;ROW($A127))*($M$7:$M$156&lt;$N127)*($N$7:$N$156&gt;$M127))&gt;0,"⚠ Çakışma","OK")))</f>
        <v/>
      </c>
      <c r="Q127" s="25" t="str">
        <f aca="false">IF($A127&lt;&gt;"Seçildi","",IF(OR($D127="",$F127="",$M127=""),"",IF(SUMPRODUCT(($A$7:$A$156="Seçildi")*($D$7:$D$156=$D127)*($F$7:$F$156=$F127)*(ROW($A$7:$A$156)&lt;&gt;ROW($A127))*($M$7:$M$156&lt;$N127)*($N$7:$N$156&gt;$M127))&gt;0,"⚠ Çakışma","OK")))</f>
        <v/>
      </c>
      <c r="R127" s="31" t="str">
        <f aca="false">IF($A127&lt;&gt;"Seçildi","",IF(OR($F127="",$H127="",$K127="",$L127="",$O127="⚠ Çakışma",$P127="⚠ Çakışma",$Q127="⚠ Çakışma"),"⚠ Kontrol Et","✓ Uygun"))</f>
        <v/>
      </c>
      <c r="S127" s="30" t="str">
        <f aca="false">IF(AND($A127="Seçildi",$F127&lt;&gt;"",$H127&lt;&gt;""),$F127*100+$M127+ROW()/100000,"")</f>
        <v/>
      </c>
      <c r="T127" s="30" t="str">
        <f aca="false">IF($S127="","",RANK($S127,$S$7:$S$156,1))</f>
        <v/>
      </c>
    </row>
    <row r="128" customFormat="false" ht="13.5" hidden="false" customHeight="true" outlineLevel="0" collapsed="false">
      <c r="A128" s="25" t="str">
        <f aca="false">'1-Ders Havuzu'!K124</f>
        <v>Seçilmedi</v>
      </c>
      <c r="B128" s="25" t="str">
        <f aca="false">IF($A128="Seçildi",IF('1-Ders Havuzu'!C124="","",'1-Ders Havuzu'!C124),"")</f>
        <v/>
      </c>
      <c r="C128" s="26" t="str">
        <f aca="false">IF($A128="Seçildi",IF('1-Ders Havuzu'!D124="","",'1-Ders Havuzu'!D124),"")</f>
        <v/>
      </c>
      <c r="D128" s="25" t="str">
        <f aca="false">IF($A128="Seçildi",IF('1-Ders Havuzu'!B124="","",'1-Ders Havuzu'!B124),"")</f>
        <v/>
      </c>
      <c r="E128" s="25" t="str">
        <f aca="false">IF($A128="Seçildi",IF('1-Ders Havuzu'!A124="","",'1-Ders Havuzu'!A124),"")</f>
        <v/>
      </c>
      <c r="F128" s="27"/>
      <c r="G128" s="25" t="str">
        <f aca="false">IF($A128&lt;&gt;"Seçildi","",IF($F128="","",CHOOSE(WEEKDAY($F128,2),"Pazartesi","Salı","Çarşamba","Perşembe","Cuma","Cumartesi","Pazar")))</f>
        <v/>
      </c>
      <c r="H128" s="28"/>
      <c r="I128" s="28"/>
      <c r="J128" s="25" t="str">
        <f aca="false">IF($N128="","",TEXT(INT($N128),"00")&amp;"."&amp;TEXT(ROUND(MOD($N128,1)*60,0),"00"))</f>
        <v/>
      </c>
      <c r="K128" s="28"/>
      <c r="L128" s="29"/>
      <c r="M128" s="30" t="str">
        <f aca="false">IF($H128="","",VALUE(LEFT($H128,2))+VALUE(RIGHT($H128,2))/60)</f>
        <v/>
      </c>
      <c r="N128" s="30" t="str">
        <f aca="false">IF(OR($M128="",$I128=""),"",$M128+$I128)</f>
        <v/>
      </c>
      <c r="O128" s="25" t="str">
        <f aca="false">IF($A128&lt;&gt;"Seçildi","",IF(OR($K128="",$F128="",$M128=""),"",IF(SUMPRODUCT(($A$7:$A$156="Seçildi")*($K$7:$K$156=$K128)*($F$7:$F$156=$F128)*(ROW($A$7:$A$156)&lt;&gt;ROW($A128))*($M$7:$M$156&lt;$N128)*($N$7:$N$156&gt;$M128))&gt;0,"⚠ Çakışma","OK")))</f>
        <v/>
      </c>
      <c r="P128" s="25" t="str">
        <f aca="false">IF($A128&lt;&gt;"Seçildi","",IF(OR($L128="",$F128="",$M128=""),"",IF(SUMPRODUCT(($A$7:$A$156="Seçildi")*($L$7:$L$156=$L128)*($F$7:$F$156=$F128)*(ROW($A$7:$A$156)&lt;&gt;ROW($A128))*($M$7:$M$156&lt;$N128)*($N$7:$N$156&gt;$M128))&gt;0,"⚠ Çakışma","OK")))</f>
        <v/>
      </c>
      <c r="Q128" s="25" t="str">
        <f aca="false">IF($A128&lt;&gt;"Seçildi","",IF(OR($D128="",$F128="",$M128=""),"",IF(SUMPRODUCT(($A$7:$A$156="Seçildi")*($D$7:$D$156=$D128)*($F$7:$F$156=$F128)*(ROW($A$7:$A$156)&lt;&gt;ROW($A128))*($M$7:$M$156&lt;$N128)*($N$7:$N$156&gt;$M128))&gt;0,"⚠ Çakışma","OK")))</f>
        <v/>
      </c>
      <c r="R128" s="31" t="str">
        <f aca="false">IF($A128&lt;&gt;"Seçildi","",IF(OR($F128="",$H128="",$K128="",$L128="",$O128="⚠ Çakışma",$P128="⚠ Çakışma",$Q128="⚠ Çakışma"),"⚠ Kontrol Et","✓ Uygun"))</f>
        <v/>
      </c>
      <c r="S128" s="30" t="str">
        <f aca="false">IF(AND($A128="Seçildi",$F128&lt;&gt;"",$H128&lt;&gt;""),$F128*100+$M128+ROW()/100000,"")</f>
        <v/>
      </c>
      <c r="T128" s="30" t="str">
        <f aca="false">IF($S128="","",RANK($S128,$S$7:$S$156,1))</f>
        <v/>
      </c>
    </row>
    <row r="129" customFormat="false" ht="13.5" hidden="false" customHeight="true" outlineLevel="0" collapsed="false">
      <c r="A129" s="25" t="str">
        <f aca="false">'1-Ders Havuzu'!K125</f>
        <v>Seçilmedi</v>
      </c>
      <c r="B129" s="25" t="str">
        <f aca="false">IF($A129="Seçildi",IF('1-Ders Havuzu'!C125="","",'1-Ders Havuzu'!C125),"")</f>
        <v/>
      </c>
      <c r="C129" s="26" t="str">
        <f aca="false">IF($A129="Seçildi",IF('1-Ders Havuzu'!D125="","",'1-Ders Havuzu'!D125),"")</f>
        <v/>
      </c>
      <c r="D129" s="25" t="str">
        <f aca="false">IF($A129="Seçildi",IF('1-Ders Havuzu'!B125="","",'1-Ders Havuzu'!B125),"")</f>
        <v/>
      </c>
      <c r="E129" s="25" t="str">
        <f aca="false">IF($A129="Seçildi",IF('1-Ders Havuzu'!A125="","",'1-Ders Havuzu'!A125),"")</f>
        <v/>
      </c>
      <c r="F129" s="27"/>
      <c r="G129" s="25" t="str">
        <f aca="false">IF($A129&lt;&gt;"Seçildi","",IF($F129="","",CHOOSE(WEEKDAY($F129,2),"Pazartesi","Salı","Çarşamba","Perşembe","Cuma","Cumartesi","Pazar")))</f>
        <v/>
      </c>
      <c r="H129" s="28"/>
      <c r="I129" s="28"/>
      <c r="J129" s="25" t="str">
        <f aca="false">IF($N129="","",TEXT(INT($N129),"00")&amp;"."&amp;TEXT(ROUND(MOD($N129,1)*60,0),"00"))</f>
        <v/>
      </c>
      <c r="K129" s="28"/>
      <c r="L129" s="29"/>
      <c r="M129" s="30" t="str">
        <f aca="false">IF($H129="","",VALUE(LEFT($H129,2))+VALUE(RIGHT($H129,2))/60)</f>
        <v/>
      </c>
      <c r="N129" s="30" t="str">
        <f aca="false">IF(OR($M129="",$I129=""),"",$M129+$I129)</f>
        <v/>
      </c>
      <c r="O129" s="25" t="str">
        <f aca="false">IF($A129&lt;&gt;"Seçildi","",IF(OR($K129="",$F129="",$M129=""),"",IF(SUMPRODUCT(($A$7:$A$156="Seçildi")*($K$7:$K$156=$K129)*($F$7:$F$156=$F129)*(ROW($A$7:$A$156)&lt;&gt;ROW($A129))*($M$7:$M$156&lt;$N129)*($N$7:$N$156&gt;$M129))&gt;0,"⚠ Çakışma","OK")))</f>
        <v/>
      </c>
      <c r="P129" s="25" t="str">
        <f aca="false">IF($A129&lt;&gt;"Seçildi","",IF(OR($L129="",$F129="",$M129=""),"",IF(SUMPRODUCT(($A$7:$A$156="Seçildi")*($L$7:$L$156=$L129)*($F$7:$F$156=$F129)*(ROW($A$7:$A$156)&lt;&gt;ROW($A129))*($M$7:$M$156&lt;$N129)*($N$7:$N$156&gt;$M129))&gt;0,"⚠ Çakışma","OK")))</f>
        <v/>
      </c>
      <c r="Q129" s="25" t="str">
        <f aca="false">IF($A129&lt;&gt;"Seçildi","",IF(OR($D129="",$F129="",$M129=""),"",IF(SUMPRODUCT(($A$7:$A$156="Seçildi")*($D$7:$D$156=$D129)*($F$7:$F$156=$F129)*(ROW($A$7:$A$156)&lt;&gt;ROW($A129))*($M$7:$M$156&lt;$N129)*($N$7:$N$156&gt;$M129))&gt;0,"⚠ Çakışma","OK")))</f>
        <v/>
      </c>
      <c r="R129" s="31" t="str">
        <f aca="false">IF($A129&lt;&gt;"Seçildi","",IF(OR($F129="",$H129="",$K129="",$L129="",$O129="⚠ Çakışma",$P129="⚠ Çakışma",$Q129="⚠ Çakışma"),"⚠ Kontrol Et","✓ Uygun"))</f>
        <v/>
      </c>
      <c r="S129" s="30" t="str">
        <f aca="false">IF(AND($A129="Seçildi",$F129&lt;&gt;"",$H129&lt;&gt;""),$F129*100+$M129+ROW()/100000,"")</f>
        <v/>
      </c>
      <c r="T129" s="30" t="str">
        <f aca="false">IF($S129="","",RANK($S129,$S$7:$S$156,1))</f>
        <v/>
      </c>
    </row>
    <row r="130" customFormat="false" ht="13.5" hidden="false" customHeight="true" outlineLevel="0" collapsed="false">
      <c r="A130" s="25" t="str">
        <f aca="false">'1-Ders Havuzu'!K126</f>
        <v>Seçilmedi</v>
      </c>
      <c r="B130" s="25" t="str">
        <f aca="false">IF($A130="Seçildi",IF('1-Ders Havuzu'!C126="","",'1-Ders Havuzu'!C126),"")</f>
        <v/>
      </c>
      <c r="C130" s="26" t="str">
        <f aca="false">IF($A130="Seçildi",IF('1-Ders Havuzu'!D126="","",'1-Ders Havuzu'!D126),"")</f>
        <v/>
      </c>
      <c r="D130" s="25" t="str">
        <f aca="false">IF($A130="Seçildi",IF('1-Ders Havuzu'!B126="","",'1-Ders Havuzu'!B126),"")</f>
        <v/>
      </c>
      <c r="E130" s="25" t="str">
        <f aca="false">IF($A130="Seçildi",IF('1-Ders Havuzu'!A126="","",'1-Ders Havuzu'!A126),"")</f>
        <v/>
      </c>
      <c r="F130" s="27"/>
      <c r="G130" s="25" t="str">
        <f aca="false">IF($A130&lt;&gt;"Seçildi","",IF($F130="","",CHOOSE(WEEKDAY($F130,2),"Pazartesi","Salı","Çarşamba","Perşembe","Cuma","Cumartesi","Pazar")))</f>
        <v/>
      </c>
      <c r="H130" s="28"/>
      <c r="I130" s="28"/>
      <c r="J130" s="25" t="str">
        <f aca="false">IF($N130="","",TEXT(INT($N130),"00")&amp;"."&amp;TEXT(ROUND(MOD($N130,1)*60,0),"00"))</f>
        <v/>
      </c>
      <c r="K130" s="28"/>
      <c r="L130" s="29"/>
      <c r="M130" s="30" t="str">
        <f aca="false">IF($H130="","",VALUE(LEFT($H130,2))+VALUE(RIGHT($H130,2))/60)</f>
        <v/>
      </c>
      <c r="N130" s="30" t="str">
        <f aca="false">IF(OR($M130="",$I130=""),"",$M130+$I130)</f>
        <v/>
      </c>
      <c r="O130" s="25" t="str">
        <f aca="false">IF($A130&lt;&gt;"Seçildi","",IF(OR($K130="",$F130="",$M130=""),"",IF(SUMPRODUCT(($A$7:$A$156="Seçildi")*($K$7:$K$156=$K130)*($F$7:$F$156=$F130)*(ROW($A$7:$A$156)&lt;&gt;ROW($A130))*($M$7:$M$156&lt;$N130)*($N$7:$N$156&gt;$M130))&gt;0,"⚠ Çakışma","OK")))</f>
        <v/>
      </c>
      <c r="P130" s="25" t="str">
        <f aca="false">IF($A130&lt;&gt;"Seçildi","",IF(OR($L130="",$F130="",$M130=""),"",IF(SUMPRODUCT(($A$7:$A$156="Seçildi")*($L$7:$L$156=$L130)*($F$7:$F$156=$F130)*(ROW($A$7:$A$156)&lt;&gt;ROW($A130))*($M$7:$M$156&lt;$N130)*($N$7:$N$156&gt;$M130))&gt;0,"⚠ Çakışma","OK")))</f>
        <v/>
      </c>
      <c r="Q130" s="25" t="str">
        <f aca="false">IF($A130&lt;&gt;"Seçildi","",IF(OR($D130="",$F130="",$M130=""),"",IF(SUMPRODUCT(($A$7:$A$156="Seçildi")*($D$7:$D$156=$D130)*($F$7:$F$156=$F130)*(ROW($A$7:$A$156)&lt;&gt;ROW($A130))*($M$7:$M$156&lt;$N130)*($N$7:$N$156&gt;$M130))&gt;0,"⚠ Çakışma","OK")))</f>
        <v/>
      </c>
      <c r="R130" s="31" t="str">
        <f aca="false">IF($A130&lt;&gt;"Seçildi","",IF(OR($F130="",$H130="",$K130="",$L130="",$O130="⚠ Çakışma",$P130="⚠ Çakışma",$Q130="⚠ Çakışma"),"⚠ Kontrol Et","✓ Uygun"))</f>
        <v/>
      </c>
      <c r="S130" s="30" t="str">
        <f aca="false">IF(AND($A130="Seçildi",$F130&lt;&gt;"",$H130&lt;&gt;""),$F130*100+$M130+ROW()/100000,"")</f>
        <v/>
      </c>
      <c r="T130" s="30" t="str">
        <f aca="false">IF($S130="","",RANK($S130,$S$7:$S$156,1))</f>
        <v/>
      </c>
    </row>
    <row r="131" customFormat="false" ht="13.5" hidden="false" customHeight="true" outlineLevel="0" collapsed="false">
      <c r="A131" s="25" t="str">
        <f aca="false">'1-Ders Havuzu'!K127</f>
        <v>Seçilmedi</v>
      </c>
      <c r="B131" s="25" t="str">
        <f aca="false">IF($A131="Seçildi",IF('1-Ders Havuzu'!C127="","",'1-Ders Havuzu'!C127),"")</f>
        <v/>
      </c>
      <c r="C131" s="26" t="str">
        <f aca="false">IF($A131="Seçildi",IF('1-Ders Havuzu'!D127="","",'1-Ders Havuzu'!D127),"")</f>
        <v/>
      </c>
      <c r="D131" s="25" t="str">
        <f aca="false">IF($A131="Seçildi",IF('1-Ders Havuzu'!B127="","",'1-Ders Havuzu'!B127),"")</f>
        <v/>
      </c>
      <c r="E131" s="25" t="str">
        <f aca="false">IF($A131="Seçildi",IF('1-Ders Havuzu'!A127="","",'1-Ders Havuzu'!A127),"")</f>
        <v/>
      </c>
      <c r="F131" s="27"/>
      <c r="G131" s="25" t="str">
        <f aca="false">IF($A131&lt;&gt;"Seçildi","",IF($F131="","",CHOOSE(WEEKDAY($F131,2),"Pazartesi","Salı","Çarşamba","Perşembe","Cuma","Cumartesi","Pazar")))</f>
        <v/>
      </c>
      <c r="H131" s="28"/>
      <c r="I131" s="28"/>
      <c r="J131" s="25" t="str">
        <f aca="false">IF($N131="","",TEXT(INT($N131),"00")&amp;"."&amp;TEXT(ROUND(MOD($N131,1)*60,0),"00"))</f>
        <v/>
      </c>
      <c r="K131" s="28"/>
      <c r="L131" s="29"/>
      <c r="M131" s="30" t="str">
        <f aca="false">IF($H131="","",VALUE(LEFT($H131,2))+VALUE(RIGHT($H131,2))/60)</f>
        <v/>
      </c>
      <c r="N131" s="30" t="str">
        <f aca="false">IF(OR($M131="",$I131=""),"",$M131+$I131)</f>
        <v/>
      </c>
      <c r="O131" s="25" t="str">
        <f aca="false">IF($A131&lt;&gt;"Seçildi","",IF(OR($K131="",$F131="",$M131=""),"",IF(SUMPRODUCT(($A$7:$A$156="Seçildi")*($K$7:$K$156=$K131)*($F$7:$F$156=$F131)*(ROW($A$7:$A$156)&lt;&gt;ROW($A131))*($M$7:$M$156&lt;$N131)*($N$7:$N$156&gt;$M131))&gt;0,"⚠ Çakışma","OK")))</f>
        <v/>
      </c>
      <c r="P131" s="25" t="str">
        <f aca="false">IF($A131&lt;&gt;"Seçildi","",IF(OR($L131="",$F131="",$M131=""),"",IF(SUMPRODUCT(($A$7:$A$156="Seçildi")*($L$7:$L$156=$L131)*($F$7:$F$156=$F131)*(ROW($A$7:$A$156)&lt;&gt;ROW($A131))*($M$7:$M$156&lt;$N131)*($N$7:$N$156&gt;$M131))&gt;0,"⚠ Çakışma","OK")))</f>
        <v/>
      </c>
      <c r="Q131" s="25" t="str">
        <f aca="false">IF($A131&lt;&gt;"Seçildi","",IF(OR($D131="",$F131="",$M131=""),"",IF(SUMPRODUCT(($A$7:$A$156="Seçildi")*($D$7:$D$156=$D131)*($F$7:$F$156=$F131)*(ROW($A$7:$A$156)&lt;&gt;ROW($A131))*($M$7:$M$156&lt;$N131)*($N$7:$N$156&gt;$M131))&gt;0,"⚠ Çakışma","OK")))</f>
        <v/>
      </c>
      <c r="R131" s="31" t="str">
        <f aca="false">IF($A131&lt;&gt;"Seçildi","",IF(OR($F131="",$H131="",$K131="",$L131="",$O131="⚠ Çakışma",$P131="⚠ Çakışma",$Q131="⚠ Çakışma"),"⚠ Kontrol Et","✓ Uygun"))</f>
        <v/>
      </c>
      <c r="S131" s="30" t="str">
        <f aca="false">IF(AND($A131="Seçildi",$F131&lt;&gt;"",$H131&lt;&gt;""),$F131*100+$M131+ROW()/100000,"")</f>
        <v/>
      </c>
      <c r="T131" s="30" t="str">
        <f aca="false">IF($S131="","",RANK($S131,$S$7:$S$156,1))</f>
        <v/>
      </c>
    </row>
    <row r="132" customFormat="false" ht="13.5" hidden="false" customHeight="true" outlineLevel="0" collapsed="false">
      <c r="A132" s="25" t="str">
        <f aca="false">'1-Ders Havuzu'!K128</f>
        <v>Seçilmedi</v>
      </c>
      <c r="B132" s="25" t="str">
        <f aca="false">IF($A132="Seçildi",IF('1-Ders Havuzu'!C128="","",'1-Ders Havuzu'!C128),"")</f>
        <v/>
      </c>
      <c r="C132" s="26" t="str">
        <f aca="false">IF($A132="Seçildi",IF('1-Ders Havuzu'!D128="","",'1-Ders Havuzu'!D128),"")</f>
        <v/>
      </c>
      <c r="D132" s="25" t="str">
        <f aca="false">IF($A132="Seçildi",IF('1-Ders Havuzu'!B128="","",'1-Ders Havuzu'!B128),"")</f>
        <v/>
      </c>
      <c r="E132" s="25" t="str">
        <f aca="false">IF($A132="Seçildi",IF('1-Ders Havuzu'!A128="","",'1-Ders Havuzu'!A128),"")</f>
        <v/>
      </c>
      <c r="F132" s="27"/>
      <c r="G132" s="25" t="str">
        <f aca="false">IF($A132&lt;&gt;"Seçildi","",IF($F132="","",CHOOSE(WEEKDAY($F132,2),"Pazartesi","Salı","Çarşamba","Perşembe","Cuma","Cumartesi","Pazar")))</f>
        <v/>
      </c>
      <c r="H132" s="28"/>
      <c r="I132" s="28"/>
      <c r="J132" s="25" t="str">
        <f aca="false">IF($N132="","",TEXT(INT($N132),"00")&amp;"."&amp;TEXT(ROUND(MOD($N132,1)*60,0),"00"))</f>
        <v/>
      </c>
      <c r="K132" s="28"/>
      <c r="L132" s="29"/>
      <c r="M132" s="30" t="str">
        <f aca="false">IF($H132="","",VALUE(LEFT($H132,2))+VALUE(RIGHT($H132,2))/60)</f>
        <v/>
      </c>
      <c r="N132" s="30" t="str">
        <f aca="false">IF(OR($M132="",$I132=""),"",$M132+$I132)</f>
        <v/>
      </c>
      <c r="O132" s="25" t="str">
        <f aca="false">IF($A132&lt;&gt;"Seçildi","",IF(OR($K132="",$F132="",$M132=""),"",IF(SUMPRODUCT(($A$7:$A$156="Seçildi")*($K$7:$K$156=$K132)*($F$7:$F$156=$F132)*(ROW($A$7:$A$156)&lt;&gt;ROW($A132))*($M$7:$M$156&lt;$N132)*($N$7:$N$156&gt;$M132))&gt;0,"⚠ Çakışma","OK")))</f>
        <v/>
      </c>
      <c r="P132" s="25" t="str">
        <f aca="false">IF($A132&lt;&gt;"Seçildi","",IF(OR($L132="",$F132="",$M132=""),"",IF(SUMPRODUCT(($A$7:$A$156="Seçildi")*($L$7:$L$156=$L132)*($F$7:$F$156=$F132)*(ROW($A$7:$A$156)&lt;&gt;ROW($A132))*($M$7:$M$156&lt;$N132)*($N$7:$N$156&gt;$M132))&gt;0,"⚠ Çakışma","OK")))</f>
        <v/>
      </c>
      <c r="Q132" s="25" t="str">
        <f aca="false">IF($A132&lt;&gt;"Seçildi","",IF(OR($D132="",$F132="",$M132=""),"",IF(SUMPRODUCT(($A$7:$A$156="Seçildi")*($D$7:$D$156=$D132)*($F$7:$F$156=$F132)*(ROW($A$7:$A$156)&lt;&gt;ROW($A132))*($M$7:$M$156&lt;$N132)*($N$7:$N$156&gt;$M132))&gt;0,"⚠ Çakışma","OK")))</f>
        <v/>
      </c>
      <c r="R132" s="31" t="str">
        <f aca="false">IF($A132&lt;&gt;"Seçildi","",IF(OR($F132="",$H132="",$K132="",$L132="",$O132="⚠ Çakışma",$P132="⚠ Çakışma",$Q132="⚠ Çakışma"),"⚠ Kontrol Et","✓ Uygun"))</f>
        <v/>
      </c>
      <c r="S132" s="30" t="str">
        <f aca="false">IF(AND($A132="Seçildi",$F132&lt;&gt;"",$H132&lt;&gt;""),$F132*100+$M132+ROW()/100000,"")</f>
        <v/>
      </c>
      <c r="T132" s="30" t="str">
        <f aca="false">IF($S132="","",RANK($S132,$S$7:$S$156,1))</f>
        <v/>
      </c>
    </row>
    <row r="133" customFormat="false" ht="13.5" hidden="false" customHeight="true" outlineLevel="0" collapsed="false">
      <c r="A133" s="25" t="str">
        <f aca="false">'1-Ders Havuzu'!K129</f>
        <v>Seçilmedi</v>
      </c>
      <c r="B133" s="25" t="str">
        <f aca="false">IF($A133="Seçildi",IF('1-Ders Havuzu'!C129="","",'1-Ders Havuzu'!C129),"")</f>
        <v/>
      </c>
      <c r="C133" s="26" t="str">
        <f aca="false">IF($A133="Seçildi",IF('1-Ders Havuzu'!D129="","",'1-Ders Havuzu'!D129),"")</f>
        <v/>
      </c>
      <c r="D133" s="25" t="str">
        <f aca="false">IF($A133="Seçildi",IF('1-Ders Havuzu'!B129="","",'1-Ders Havuzu'!B129),"")</f>
        <v/>
      </c>
      <c r="E133" s="25" t="str">
        <f aca="false">IF($A133="Seçildi",IF('1-Ders Havuzu'!A129="","",'1-Ders Havuzu'!A129),"")</f>
        <v/>
      </c>
      <c r="F133" s="27"/>
      <c r="G133" s="25" t="str">
        <f aca="false">IF($A133&lt;&gt;"Seçildi","",IF($F133="","",CHOOSE(WEEKDAY($F133,2),"Pazartesi","Salı","Çarşamba","Perşembe","Cuma","Cumartesi","Pazar")))</f>
        <v/>
      </c>
      <c r="H133" s="28"/>
      <c r="I133" s="28"/>
      <c r="J133" s="25" t="str">
        <f aca="false">IF($N133="","",TEXT(INT($N133),"00")&amp;"."&amp;TEXT(ROUND(MOD($N133,1)*60,0),"00"))</f>
        <v/>
      </c>
      <c r="K133" s="28"/>
      <c r="L133" s="29"/>
      <c r="M133" s="30" t="str">
        <f aca="false">IF($H133="","",VALUE(LEFT($H133,2))+VALUE(RIGHT($H133,2))/60)</f>
        <v/>
      </c>
      <c r="N133" s="30" t="str">
        <f aca="false">IF(OR($M133="",$I133=""),"",$M133+$I133)</f>
        <v/>
      </c>
      <c r="O133" s="25" t="str">
        <f aca="false">IF($A133&lt;&gt;"Seçildi","",IF(OR($K133="",$F133="",$M133=""),"",IF(SUMPRODUCT(($A$7:$A$156="Seçildi")*($K$7:$K$156=$K133)*($F$7:$F$156=$F133)*(ROW($A$7:$A$156)&lt;&gt;ROW($A133))*($M$7:$M$156&lt;$N133)*($N$7:$N$156&gt;$M133))&gt;0,"⚠ Çakışma","OK")))</f>
        <v/>
      </c>
      <c r="P133" s="25" t="str">
        <f aca="false">IF($A133&lt;&gt;"Seçildi","",IF(OR($L133="",$F133="",$M133=""),"",IF(SUMPRODUCT(($A$7:$A$156="Seçildi")*($L$7:$L$156=$L133)*($F$7:$F$156=$F133)*(ROW($A$7:$A$156)&lt;&gt;ROW($A133))*($M$7:$M$156&lt;$N133)*($N$7:$N$156&gt;$M133))&gt;0,"⚠ Çakışma","OK")))</f>
        <v/>
      </c>
      <c r="Q133" s="25" t="str">
        <f aca="false">IF($A133&lt;&gt;"Seçildi","",IF(OR($D133="",$F133="",$M133=""),"",IF(SUMPRODUCT(($A$7:$A$156="Seçildi")*($D$7:$D$156=$D133)*($F$7:$F$156=$F133)*(ROW($A$7:$A$156)&lt;&gt;ROW($A133))*($M$7:$M$156&lt;$N133)*($N$7:$N$156&gt;$M133))&gt;0,"⚠ Çakışma","OK")))</f>
        <v/>
      </c>
      <c r="R133" s="31" t="str">
        <f aca="false">IF($A133&lt;&gt;"Seçildi","",IF(OR($F133="",$H133="",$K133="",$L133="",$O133="⚠ Çakışma",$P133="⚠ Çakışma",$Q133="⚠ Çakışma"),"⚠ Kontrol Et","✓ Uygun"))</f>
        <v/>
      </c>
      <c r="S133" s="30" t="str">
        <f aca="false">IF(AND($A133="Seçildi",$F133&lt;&gt;"",$H133&lt;&gt;""),$F133*100+$M133+ROW()/100000,"")</f>
        <v/>
      </c>
      <c r="T133" s="30" t="str">
        <f aca="false">IF($S133="","",RANK($S133,$S$7:$S$156,1))</f>
        <v/>
      </c>
    </row>
    <row r="134" customFormat="false" ht="13.5" hidden="false" customHeight="true" outlineLevel="0" collapsed="false">
      <c r="A134" s="25" t="str">
        <f aca="false">'1-Ders Havuzu'!K130</f>
        <v>Seçilmedi</v>
      </c>
      <c r="B134" s="25" t="str">
        <f aca="false">IF($A134="Seçildi",IF('1-Ders Havuzu'!C130="","",'1-Ders Havuzu'!C130),"")</f>
        <v/>
      </c>
      <c r="C134" s="26" t="str">
        <f aca="false">IF($A134="Seçildi",IF('1-Ders Havuzu'!D130="","",'1-Ders Havuzu'!D130),"")</f>
        <v/>
      </c>
      <c r="D134" s="25" t="str">
        <f aca="false">IF($A134="Seçildi",IF('1-Ders Havuzu'!B130="","",'1-Ders Havuzu'!B130),"")</f>
        <v/>
      </c>
      <c r="E134" s="25" t="str">
        <f aca="false">IF($A134="Seçildi",IF('1-Ders Havuzu'!A130="","",'1-Ders Havuzu'!A130),"")</f>
        <v/>
      </c>
      <c r="F134" s="27"/>
      <c r="G134" s="25" t="str">
        <f aca="false">IF($A134&lt;&gt;"Seçildi","",IF($F134="","",CHOOSE(WEEKDAY($F134,2),"Pazartesi","Salı","Çarşamba","Perşembe","Cuma","Cumartesi","Pazar")))</f>
        <v/>
      </c>
      <c r="H134" s="28"/>
      <c r="I134" s="28"/>
      <c r="J134" s="25" t="str">
        <f aca="false">IF($N134="","",TEXT(INT($N134),"00")&amp;"."&amp;TEXT(ROUND(MOD($N134,1)*60,0),"00"))</f>
        <v/>
      </c>
      <c r="K134" s="28"/>
      <c r="L134" s="29"/>
      <c r="M134" s="30" t="str">
        <f aca="false">IF($H134="","",VALUE(LEFT($H134,2))+VALUE(RIGHT($H134,2))/60)</f>
        <v/>
      </c>
      <c r="N134" s="30" t="str">
        <f aca="false">IF(OR($M134="",$I134=""),"",$M134+$I134)</f>
        <v/>
      </c>
      <c r="O134" s="25" t="str">
        <f aca="false">IF($A134&lt;&gt;"Seçildi","",IF(OR($K134="",$F134="",$M134=""),"",IF(SUMPRODUCT(($A$7:$A$156="Seçildi")*($K$7:$K$156=$K134)*($F$7:$F$156=$F134)*(ROW($A$7:$A$156)&lt;&gt;ROW($A134))*($M$7:$M$156&lt;$N134)*($N$7:$N$156&gt;$M134))&gt;0,"⚠ Çakışma","OK")))</f>
        <v/>
      </c>
      <c r="P134" s="25" t="str">
        <f aca="false">IF($A134&lt;&gt;"Seçildi","",IF(OR($L134="",$F134="",$M134=""),"",IF(SUMPRODUCT(($A$7:$A$156="Seçildi")*($L$7:$L$156=$L134)*($F$7:$F$156=$F134)*(ROW($A$7:$A$156)&lt;&gt;ROW($A134))*($M$7:$M$156&lt;$N134)*($N$7:$N$156&gt;$M134))&gt;0,"⚠ Çakışma","OK")))</f>
        <v/>
      </c>
      <c r="Q134" s="25" t="str">
        <f aca="false">IF($A134&lt;&gt;"Seçildi","",IF(OR($D134="",$F134="",$M134=""),"",IF(SUMPRODUCT(($A$7:$A$156="Seçildi")*($D$7:$D$156=$D134)*($F$7:$F$156=$F134)*(ROW($A$7:$A$156)&lt;&gt;ROW($A134))*($M$7:$M$156&lt;$N134)*($N$7:$N$156&gt;$M134))&gt;0,"⚠ Çakışma","OK")))</f>
        <v/>
      </c>
      <c r="R134" s="31" t="str">
        <f aca="false">IF($A134&lt;&gt;"Seçildi","",IF(OR($F134="",$H134="",$K134="",$L134="",$O134="⚠ Çakışma",$P134="⚠ Çakışma",$Q134="⚠ Çakışma"),"⚠ Kontrol Et","✓ Uygun"))</f>
        <v/>
      </c>
      <c r="S134" s="30" t="str">
        <f aca="false">IF(AND($A134="Seçildi",$F134&lt;&gt;"",$H134&lt;&gt;""),$F134*100+$M134+ROW()/100000,"")</f>
        <v/>
      </c>
      <c r="T134" s="30" t="str">
        <f aca="false">IF($S134="","",RANK($S134,$S$7:$S$156,1))</f>
        <v/>
      </c>
    </row>
    <row r="135" customFormat="false" ht="13.5" hidden="false" customHeight="true" outlineLevel="0" collapsed="false">
      <c r="A135" s="25" t="str">
        <f aca="false">'1-Ders Havuzu'!K131</f>
        <v>Seçilmedi</v>
      </c>
      <c r="B135" s="25" t="str">
        <f aca="false">IF($A135="Seçildi",IF('1-Ders Havuzu'!C131="","",'1-Ders Havuzu'!C131),"")</f>
        <v/>
      </c>
      <c r="C135" s="26" t="str">
        <f aca="false">IF($A135="Seçildi",IF('1-Ders Havuzu'!D131="","",'1-Ders Havuzu'!D131),"")</f>
        <v/>
      </c>
      <c r="D135" s="25" t="str">
        <f aca="false">IF($A135="Seçildi",IF('1-Ders Havuzu'!B131="","",'1-Ders Havuzu'!B131),"")</f>
        <v/>
      </c>
      <c r="E135" s="25" t="str">
        <f aca="false">IF($A135="Seçildi",IF('1-Ders Havuzu'!A131="","",'1-Ders Havuzu'!A131),"")</f>
        <v/>
      </c>
      <c r="F135" s="27"/>
      <c r="G135" s="25" t="str">
        <f aca="false">IF($A135&lt;&gt;"Seçildi","",IF($F135="","",CHOOSE(WEEKDAY($F135,2),"Pazartesi","Salı","Çarşamba","Perşembe","Cuma","Cumartesi","Pazar")))</f>
        <v/>
      </c>
      <c r="H135" s="28"/>
      <c r="I135" s="28"/>
      <c r="J135" s="25" t="str">
        <f aca="false">IF($N135="","",TEXT(INT($N135),"00")&amp;"."&amp;TEXT(ROUND(MOD($N135,1)*60,0),"00"))</f>
        <v/>
      </c>
      <c r="K135" s="28"/>
      <c r="L135" s="29"/>
      <c r="M135" s="30" t="str">
        <f aca="false">IF($H135="","",VALUE(LEFT($H135,2))+VALUE(RIGHT($H135,2))/60)</f>
        <v/>
      </c>
      <c r="N135" s="30" t="str">
        <f aca="false">IF(OR($M135="",$I135=""),"",$M135+$I135)</f>
        <v/>
      </c>
      <c r="O135" s="25" t="str">
        <f aca="false">IF($A135&lt;&gt;"Seçildi","",IF(OR($K135="",$F135="",$M135=""),"",IF(SUMPRODUCT(($A$7:$A$156="Seçildi")*($K$7:$K$156=$K135)*($F$7:$F$156=$F135)*(ROW($A$7:$A$156)&lt;&gt;ROW($A135))*($M$7:$M$156&lt;$N135)*($N$7:$N$156&gt;$M135))&gt;0,"⚠ Çakışma","OK")))</f>
        <v/>
      </c>
      <c r="P135" s="25" t="str">
        <f aca="false">IF($A135&lt;&gt;"Seçildi","",IF(OR($L135="",$F135="",$M135=""),"",IF(SUMPRODUCT(($A$7:$A$156="Seçildi")*($L$7:$L$156=$L135)*($F$7:$F$156=$F135)*(ROW($A$7:$A$156)&lt;&gt;ROW($A135))*($M$7:$M$156&lt;$N135)*($N$7:$N$156&gt;$M135))&gt;0,"⚠ Çakışma","OK")))</f>
        <v/>
      </c>
      <c r="Q135" s="25" t="str">
        <f aca="false">IF($A135&lt;&gt;"Seçildi","",IF(OR($D135="",$F135="",$M135=""),"",IF(SUMPRODUCT(($A$7:$A$156="Seçildi")*($D$7:$D$156=$D135)*($F$7:$F$156=$F135)*(ROW($A$7:$A$156)&lt;&gt;ROW($A135))*($M$7:$M$156&lt;$N135)*($N$7:$N$156&gt;$M135))&gt;0,"⚠ Çakışma","OK")))</f>
        <v/>
      </c>
      <c r="R135" s="31" t="str">
        <f aca="false">IF($A135&lt;&gt;"Seçildi","",IF(OR($F135="",$H135="",$K135="",$L135="",$O135="⚠ Çakışma",$P135="⚠ Çakışma",$Q135="⚠ Çakışma"),"⚠ Kontrol Et","✓ Uygun"))</f>
        <v/>
      </c>
      <c r="S135" s="30" t="str">
        <f aca="false">IF(AND($A135="Seçildi",$F135&lt;&gt;"",$H135&lt;&gt;""),$F135*100+$M135+ROW()/100000,"")</f>
        <v/>
      </c>
      <c r="T135" s="30" t="str">
        <f aca="false">IF($S135="","",RANK($S135,$S$7:$S$156,1))</f>
        <v/>
      </c>
    </row>
    <row r="136" customFormat="false" ht="13.5" hidden="false" customHeight="true" outlineLevel="0" collapsed="false">
      <c r="A136" s="25" t="str">
        <f aca="false">'1-Ders Havuzu'!K132</f>
        <v>Seçilmedi</v>
      </c>
      <c r="B136" s="25" t="str">
        <f aca="false">IF($A136="Seçildi",IF('1-Ders Havuzu'!C132="","",'1-Ders Havuzu'!C132),"")</f>
        <v/>
      </c>
      <c r="C136" s="26" t="str">
        <f aca="false">IF($A136="Seçildi",IF('1-Ders Havuzu'!D132="","",'1-Ders Havuzu'!D132),"")</f>
        <v/>
      </c>
      <c r="D136" s="25" t="str">
        <f aca="false">IF($A136="Seçildi",IF('1-Ders Havuzu'!B132="","",'1-Ders Havuzu'!B132),"")</f>
        <v/>
      </c>
      <c r="E136" s="25" t="str">
        <f aca="false">IF($A136="Seçildi",IF('1-Ders Havuzu'!A132="","",'1-Ders Havuzu'!A132),"")</f>
        <v/>
      </c>
      <c r="F136" s="27"/>
      <c r="G136" s="25" t="str">
        <f aca="false">IF($A136&lt;&gt;"Seçildi","",IF($F136="","",CHOOSE(WEEKDAY($F136,2),"Pazartesi","Salı","Çarşamba","Perşembe","Cuma","Cumartesi","Pazar")))</f>
        <v/>
      </c>
      <c r="H136" s="28"/>
      <c r="I136" s="28"/>
      <c r="J136" s="25" t="str">
        <f aca="false">IF($N136="","",TEXT(INT($N136),"00")&amp;"."&amp;TEXT(ROUND(MOD($N136,1)*60,0),"00"))</f>
        <v/>
      </c>
      <c r="K136" s="28"/>
      <c r="L136" s="29"/>
      <c r="M136" s="30" t="str">
        <f aca="false">IF($H136="","",VALUE(LEFT($H136,2))+VALUE(RIGHT($H136,2))/60)</f>
        <v/>
      </c>
      <c r="N136" s="30" t="str">
        <f aca="false">IF(OR($M136="",$I136=""),"",$M136+$I136)</f>
        <v/>
      </c>
      <c r="O136" s="25" t="str">
        <f aca="false">IF($A136&lt;&gt;"Seçildi","",IF(OR($K136="",$F136="",$M136=""),"",IF(SUMPRODUCT(($A$7:$A$156="Seçildi")*($K$7:$K$156=$K136)*($F$7:$F$156=$F136)*(ROW($A$7:$A$156)&lt;&gt;ROW($A136))*($M$7:$M$156&lt;$N136)*($N$7:$N$156&gt;$M136))&gt;0,"⚠ Çakışma","OK")))</f>
        <v/>
      </c>
      <c r="P136" s="25" t="str">
        <f aca="false">IF($A136&lt;&gt;"Seçildi","",IF(OR($L136="",$F136="",$M136=""),"",IF(SUMPRODUCT(($A$7:$A$156="Seçildi")*($L$7:$L$156=$L136)*($F$7:$F$156=$F136)*(ROW($A$7:$A$156)&lt;&gt;ROW($A136))*($M$7:$M$156&lt;$N136)*($N$7:$N$156&gt;$M136))&gt;0,"⚠ Çakışma","OK")))</f>
        <v/>
      </c>
      <c r="Q136" s="25" t="str">
        <f aca="false">IF($A136&lt;&gt;"Seçildi","",IF(OR($D136="",$F136="",$M136=""),"",IF(SUMPRODUCT(($A$7:$A$156="Seçildi")*($D$7:$D$156=$D136)*($F$7:$F$156=$F136)*(ROW($A$7:$A$156)&lt;&gt;ROW($A136))*($M$7:$M$156&lt;$N136)*($N$7:$N$156&gt;$M136))&gt;0,"⚠ Çakışma","OK")))</f>
        <v/>
      </c>
      <c r="R136" s="31" t="str">
        <f aca="false">IF($A136&lt;&gt;"Seçildi","",IF(OR($F136="",$H136="",$K136="",$L136="",$O136="⚠ Çakışma",$P136="⚠ Çakışma",$Q136="⚠ Çakışma"),"⚠ Kontrol Et","✓ Uygun"))</f>
        <v/>
      </c>
      <c r="S136" s="30" t="str">
        <f aca="false">IF(AND($A136="Seçildi",$F136&lt;&gt;"",$H136&lt;&gt;""),$F136*100+$M136+ROW()/100000,"")</f>
        <v/>
      </c>
      <c r="T136" s="30" t="str">
        <f aca="false">IF($S136="","",RANK($S136,$S$7:$S$156,1))</f>
        <v/>
      </c>
    </row>
    <row r="137" customFormat="false" ht="13.5" hidden="false" customHeight="true" outlineLevel="0" collapsed="false">
      <c r="A137" s="25" t="str">
        <f aca="false">'1-Ders Havuzu'!K133</f>
        <v>Seçilmedi</v>
      </c>
      <c r="B137" s="25" t="str">
        <f aca="false">IF($A137="Seçildi",IF('1-Ders Havuzu'!C133="","",'1-Ders Havuzu'!C133),"")</f>
        <v/>
      </c>
      <c r="C137" s="26" t="str">
        <f aca="false">IF($A137="Seçildi",IF('1-Ders Havuzu'!D133="","",'1-Ders Havuzu'!D133),"")</f>
        <v/>
      </c>
      <c r="D137" s="25" t="str">
        <f aca="false">IF($A137="Seçildi",IF('1-Ders Havuzu'!B133="","",'1-Ders Havuzu'!B133),"")</f>
        <v/>
      </c>
      <c r="E137" s="25" t="str">
        <f aca="false">IF($A137="Seçildi",IF('1-Ders Havuzu'!A133="","",'1-Ders Havuzu'!A133),"")</f>
        <v/>
      </c>
      <c r="F137" s="27"/>
      <c r="G137" s="25" t="str">
        <f aca="false">IF($A137&lt;&gt;"Seçildi","",IF($F137="","",CHOOSE(WEEKDAY($F137,2),"Pazartesi","Salı","Çarşamba","Perşembe","Cuma","Cumartesi","Pazar")))</f>
        <v/>
      </c>
      <c r="H137" s="28"/>
      <c r="I137" s="28"/>
      <c r="J137" s="25" t="str">
        <f aca="false">IF($N137="","",TEXT(INT($N137),"00")&amp;"."&amp;TEXT(ROUND(MOD($N137,1)*60,0),"00"))</f>
        <v/>
      </c>
      <c r="K137" s="28"/>
      <c r="L137" s="29"/>
      <c r="M137" s="30" t="str">
        <f aca="false">IF($H137="","",VALUE(LEFT($H137,2))+VALUE(RIGHT($H137,2))/60)</f>
        <v/>
      </c>
      <c r="N137" s="30" t="str">
        <f aca="false">IF(OR($M137="",$I137=""),"",$M137+$I137)</f>
        <v/>
      </c>
      <c r="O137" s="25" t="str">
        <f aca="false">IF($A137&lt;&gt;"Seçildi","",IF(OR($K137="",$F137="",$M137=""),"",IF(SUMPRODUCT(($A$7:$A$156="Seçildi")*($K$7:$K$156=$K137)*($F$7:$F$156=$F137)*(ROW($A$7:$A$156)&lt;&gt;ROW($A137))*($M$7:$M$156&lt;$N137)*($N$7:$N$156&gt;$M137))&gt;0,"⚠ Çakışma","OK")))</f>
        <v/>
      </c>
      <c r="P137" s="25" t="str">
        <f aca="false">IF($A137&lt;&gt;"Seçildi","",IF(OR($L137="",$F137="",$M137=""),"",IF(SUMPRODUCT(($A$7:$A$156="Seçildi")*($L$7:$L$156=$L137)*($F$7:$F$156=$F137)*(ROW($A$7:$A$156)&lt;&gt;ROW($A137))*($M$7:$M$156&lt;$N137)*($N$7:$N$156&gt;$M137))&gt;0,"⚠ Çakışma","OK")))</f>
        <v/>
      </c>
      <c r="Q137" s="25" t="str">
        <f aca="false">IF($A137&lt;&gt;"Seçildi","",IF(OR($D137="",$F137="",$M137=""),"",IF(SUMPRODUCT(($A$7:$A$156="Seçildi")*($D$7:$D$156=$D137)*($F$7:$F$156=$F137)*(ROW($A$7:$A$156)&lt;&gt;ROW($A137))*($M$7:$M$156&lt;$N137)*($N$7:$N$156&gt;$M137))&gt;0,"⚠ Çakışma","OK")))</f>
        <v/>
      </c>
      <c r="R137" s="31" t="str">
        <f aca="false">IF($A137&lt;&gt;"Seçildi","",IF(OR($F137="",$H137="",$K137="",$L137="",$O137="⚠ Çakışma",$P137="⚠ Çakışma",$Q137="⚠ Çakışma"),"⚠ Kontrol Et","✓ Uygun"))</f>
        <v/>
      </c>
      <c r="S137" s="30" t="str">
        <f aca="false">IF(AND($A137="Seçildi",$F137&lt;&gt;"",$H137&lt;&gt;""),$F137*100+$M137+ROW()/100000,"")</f>
        <v/>
      </c>
      <c r="T137" s="30" t="str">
        <f aca="false">IF($S137="","",RANK($S137,$S$7:$S$156,1))</f>
        <v/>
      </c>
    </row>
    <row r="138" customFormat="false" ht="13.5" hidden="false" customHeight="true" outlineLevel="0" collapsed="false">
      <c r="A138" s="25" t="str">
        <f aca="false">'1-Ders Havuzu'!K134</f>
        <v>Seçilmedi</v>
      </c>
      <c r="B138" s="25" t="str">
        <f aca="false">IF($A138="Seçildi",IF('1-Ders Havuzu'!C134="","",'1-Ders Havuzu'!C134),"")</f>
        <v/>
      </c>
      <c r="C138" s="26" t="str">
        <f aca="false">IF($A138="Seçildi",IF('1-Ders Havuzu'!D134="","",'1-Ders Havuzu'!D134),"")</f>
        <v/>
      </c>
      <c r="D138" s="25" t="str">
        <f aca="false">IF($A138="Seçildi",IF('1-Ders Havuzu'!B134="","",'1-Ders Havuzu'!B134),"")</f>
        <v/>
      </c>
      <c r="E138" s="25" t="str">
        <f aca="false">IF($A138="Seçildi",IF('1-Ders Havuzu'!A134="","",'1-Ders Havuzu'!A134),"")</f>
        <v/>
      </c>
      <c r="F138" s="27"/>
      <c r="G138" s="25" t="str">
        <f aca="false">IF($A138&lt;&gt;"Seçildi","",IF($F138="","",CHOOSE(WEEKDAY($F138,2),"Pazartesi","Salı","Çarşamba","Perşembe","Cuma","Cumartesi","Pazar")))</f>
        <v/>
      </c>
      <c r="H138" s="28"/>
      <c r="I138" s="28"/>
      <c r="J138" s="25" t="str">
        <f aca="false">IF($N138="","",TEXT(INT($N138),"00")&amp;"."&amp;TEXT(ROUND(MOD($N138,1)*60,0),"00"))</f>
        <v/>
      </c>
      <c r="K138" s="28"/>
      <c r="L138" s="29"/>
      <c r="M138" s="30" t="str">
        <f aca="false">IF($H138="","",VALUE(LEFT($H138,2))+VALUE(RIGHT($H138,2))/60)</f>
        <v/>
      </c>
      <c r="N138" s="30" t="str">
        <f aca="false">IF(OR($M138="",$I138=""),"",$M138+$I138)</f>
        <v/>
      </c>
      <c r="O138" s="25" t="str">
        <f aca="false">IF($A138&lt;&gt;"Seçildi","",IF(OR($K138="",$F138="",$M138=""),"",IF(SUMPRODUCT(($A$7:$A$156="Seçildi")*($K$7:$K$156=$K138)*($F$7:$F$156=$F138)*(ROW($A$7:$A$156)&lt;&gt;ROW($A138))*($M$7:$M$156&lt;$N138)*($N$7:$N$156&gt;$M138))&gt;0,"⚠ Çakışma","OK")))</f>
        <v/>
      </c>
      <c r="P138" s="25" t="str">
        <f aca="false">IF($A138&lt;&gt;"Seçildi","",IF(OR($L138="",$F138="",$M138=""),"",IF(SUMPRODUCT(($A$7:$A$156="Seçildi")*($L$7:$L$156=$L138)*($F$7:$F$156=$F138)*(ROW($A$7:$A$156)&lt;&gt;ROW($A138))*($M$7:$M$156&lt;$N138)*($N$7:$N$156&gt;$M138))&gt;0,"⚠ Çakışma","OK")))</f>
        <v/>
      </c>
      <c r="Q138" s="25" t="str">
        <f aca="false">IF($A138&lt;&gt;"Seçildi","",IF(OR($D138="",$F138="",$M138=""),"",IF(SUMPRODUCT(($A$7:$A$156="Seçildi")*($D$7:$D$156=$D138)*($F$7:$F$156=$F138)*(ROW($A$7:$A$156)&lt;&gt;ROW($A138))*($M$7:$M$156&lt;$N138)*($N$7:$N$156&gt;$M138))&gt;0,"⚠ Çakışma","OK")))</f>
        <v/>
      </c>
      <c r="R138" s="31" t="str">
        <f aca="false">IF($A138&lt;&gt;"Seçildi","",IF(OR($F138="",$H138="",$K138="",$L138="",$O138="⚠ Çakışma",$P138="⚠ Çakışma",$Q138="⚠ Çakışma"),"⚠ Kontrol Et","✓ Uygun"))</f>
        <v/>
      </c>
      <c r="S138" s="30" t="str">
        <f aca="false">IF(AND($A138="Seçildi",$F138&lt;&gt;"",$H138&lt;&gt;""),$F138*100+$M138+ROW()/100000,"")</f>
        <v/>
      </c>
      <c r="T138" s="30" t="str">
        <f aca="false">IF($S138="","",RANK($S138,$S$7:$S$156,1))</f>
        <v/>
      </c>
    </row>
    <row r="139" customFormat="false" ht="13.5" hidden="false" customHeight="true" outlineLevel="0" collapsed="false">
      <c r="A139" s="25" t="str">
        <f aca="false">'1-Ders Havuzu'!K135</f>
        <v>Seçilmedi</v>
      </c>
      <c r="B139" s="25" t="str">
        <f aca="false">IF($A139="Seçildi",IF('1-Ders Havuzu'!C135="","",'1-Ders Havuzu'!C135),"")</f>
        <v/>
      </c>
      <c r="C139" s="26" t="str">
        <f aca="false">IF($A139="Seçildi",IF('1-Ders Havuzu'!D135="","",'1-Ders Havuzu'!D135),"")</f>
        <v/>
      </c>
      <c r="D139" s="25" t="str">
        <f aca="false">IF($A139="Seçildi",IF('1-Ders Havuzu'!B135="","",'1-Ders Havuzu'!B135),"")</f>
        <v/>
      </c>
      <c r="E139" s="25" t="str">
        <f aca="false">IF($A139="Seçildi",IF('1-Ders Havuzu'!A135="","",'1-Ders Havuzu'!A135),"")</f>
        <v/>
      </c>
      <c r="F139" s="27"/>
      <c r="G139" s="25" t="str">
        <f aca="false">IF($A139&lt;&gt;"Seçildi","",IF($F139="","",CHOOSE(WEEKDAY($F139,2),"Pazartesi","Salı","Çarşamba","Perşembe","Cuma","Cumartesi","Pazar")))</f>
        <v/>
      </c>
      <c r="H139" s="28"/>
      <c r="I139" s="28"/>
      <c r="J139" s="25" t="str">
        <f aca="false">IF($N139="","",TEXT(INT($N139),"00")&amp;"."&amp;TEXT(ROUND(MOD($N139,1)*60,0),"00"))</f>
        <v/>
      </c>
      <c r="K139" s="28"/>
      <c r="L139" s="29"/>
      <c r="M139" s="30" t="str">
        <f aca="false">IF($H139="","",VALUE(LEFT($H139,2))+VALUE(RIGHT($H139,2))/60)</f>
        <v/>
      </c>
      <c r="N139" s="30" t="str">
        <f aca="false">IF(OR($M139="",$I139=""),"",$M139+$I139)</f>
        <v/>
      </c>
      <c r="O139" s="25" t="str">
        <f aca="false">IF($A139&lt;&gt;"Seçildi","",IF(OR($K139="",$F139="",$M139=""),"",IF(SUMPRODUCT(($A$7:$A$156="Seçildi")*($K$7:$K$156=$K139)*($F$7:$F$156=$F139)*(ROW($A$7:$A$156)&lt;&gt;ROW($A139))*($M$7:$M$156&lt;$N139)*($N$7:$N$156&gt;$M139))&gt;0,"⚠ Çakışma","OK")))</f>
        <v/>
      </c>
      <c r="P139" s="25" t="str">
        <f aca="false">IF($A139&lt;&gt;"Seçildi","",IF(OR($L139="",$F139="",$M139=""),"",IF(SUMPRODUCT(($A$7:$A$156="Seçildi")*($L$7:$L$156=$L139)*($F$7:$F$156=$F139)*(ROW($A$7:$A$156)&lt;&gt;ROW($A139))*($M$7:$M$156&lt;$N139)*($N$7:$N$156&gt;$M139))&gt;0,"⚠ Çakışma","OK")))</f>
        <v/>
      </c>
      <c r="Q139" s="25" t="str">
        <f aca="false">IF($A139&lt;&gt;"Seçildi","",IF(OR($D139="",$F139="",$M139=""),"",IF(SUMPRODUCT(($A$7:$A$156="Seçildi")*($D$7:$D$156=$D139)*($F$7:$F$156=$F139)*(ROW($A$7:$A$156)&lt;&gt;ROW($A139))*($M$7:$M$156&lt;$N139)*($N$7:$N$156&gt;$M139))&gt;0,"⚠ Çakışma","OK")))</f>
        <v/>
      </c>
      <c r="R139" s="31" t="str">
        <f aca="false">IF($A139&lt;&gt;"Seçildi","",IF(OR($F139="",$H139="",$K139="",$L139="",$O139="⚠ Çakışma",$P139="⚠ Çakışma",$Q139="⚠ Çakışma"),"⚠ Kontrol Et","✓ Uygun"))</f>
        <v/>
      </c>
      <c r="S139" s="30" t="str">
        <f aca="false">IF(AND($A139="Seçildi",$F139&lt;&gt;"",$H139&lt;&gt;""),$F139*100+$M139+ROW()/100000,"")</f>
        <v/>
      </c>
      <c r="T139" s="30" t="str">
        <f aca="false">IF($S139="","",RANK($S139,$S$7:$S$156,1))</f>
        <v/>
      </c>
    </row>
    <row r="140" customFormat="false" ht="13.5" hidden="false" customHeight="true" outlineLevel="0" collapsed="false">
      <c r="A140" s="25" t="str">
        <f aca="false">'1-Ders Havuzu'!K136</f>
        <v>Seçilmedi</v>
      </c>
      <c r="B140" s="25" t="str">
        <f aca="false">IF($A140="Seçildi",IF('1-Ders Havuzu'!C136="","",'1-Ders Havuzu'!C136),"")</f>
        <v/>
      </c>
      <c r="C140" s="26" t="str">
        <f aca="false">IF($A140="Seçildi",IF('1-Ders Havuzu'!D136="","",'1-Ders Havuzu'!D136),"")</f>
        <v/>
      </c>
      <c r="D140" s="25" t="str">
        <f aca="false">IF($A140="Seçildi",IF('1-Ders Havuzu'!B136="","",'1-Ders Havuzu'!B136),"")</f>
        <v/>
      </c>
      <c r="E140" s="25" t="str">
        <f aca="false">IF($A140="Seçildi",IF('1-Ders Havuzu'!A136="","",'1-Ders Havuzu'!A136),"")</f>
        <v/>
      </c>
      <c r="F140" s="27"/>
      <c r="G140" s="25" t="str">
        <f aca="false">IF($A140&lt;&gt;"Seçildi","",IF($F140="","",CHOOSE(WEEKDAY($F140,2),"Pazartesi","Salı","Çarşamba","Perşembe","Cuma","Cumartesi","Pazar")))</f>
        <v/>
      </c>
      <c r="H140" s="28"/>
      <c r="I140" s="28"/>
      <c r="J140" s="25" t="str">
        <f aca="false">IF($N140="","",TEXT(INT($N140),"00")&amp;"."&amp;TEXT(ROUND(MOD($N140,1)*60,0),"00"))</f>
        <v/>
      </c>
      <c r="K140" s="28"/>
      <c r="L140" s="29"/>
      <c r="M140" s="30" t="str">
        <f aca="false">IF($H140="","",VALUE(LEFT($H140,2))+VALUE(RIGHT($H140,2))/60)</f>
        <v/>
      </c>
      <c r="N140" s="30" t="str">
        <f aca="false">IF(OR($M140="",$I140=""),"",$M140+$I140)</f>
        <v/>
      </c>
      <c r="O140" s="25" t="str">
        <f aca="false">IF($A140&lt;&gt;"Seçildi","",IF(OR($K140="",$F140="",$M140=""),"",IF(SUMPRODUCT(($A$7:$A$156="Seçildi")*($K$7:$K$156=$K140)*($F$7:$F$156=$F140)*(ROW($A$7:$A$156)&lt;&gt;ROW($A140))*($M$7:$M$156&lt;$N140)*($N$7:$N$156&gt;$M140))&gt;0,"⚠ Çakışma","OK")))</f>
        <v/>
      </c>
      <c r="P140" s="25" t="str">
        <f aca="false">IF($A140&lt;&gt;"Seçildi","",IF(OR($L140="",$F140="",$M140=""),"",IF(SUMPRODUCT(($A$7:$A$156="Seçildi")*($L$7:$L$156=$L140)*($F$7:$F$156=$F140)*(ROW($A$7:$A$156)&lt;&gt;ROW($A140))*($M$7:$M$156&lt;$N140)*($N$7:$N$156&gt;$M140))&gt;0,"⚠ Çakışma","OK")))</f>
        <v/>
      </c>
      <c r="Q140" s="25" t="str">
        <f aca="false">IF($A140&lt;&gt;"Seçildi","",IF(OR($D140="",$F140="",$M140=""),"",IF(SUMPRODUCT(($A$7:$A$156="Seçildi")*($D$7:$D$156=$D140)*($F$7:$F$156=$F140)*(ROW($A$7:$A$156)&lt;&gt;ROW($A140))*($M$7:$M$156&lt;$N140)*($N$7:$N$156&gt;$M140))&gt;0,"⚠ Çakışma","OK")))</f>
        <v/>
      </c>
      <c r="R140" s="31" t="str">
        <f aca="false">IF($A140&lt;&gt;"Seçildi","",IF(OR($F140="",$H140="",$K140="",$L140="",$O140="⚠ Çakışma",$P140="⚠ Çakışma",$Q140="⚠ Çakışma"),"⚠ Kontrol Et","✓ Uygun"))</f>
        <v/>
      </c>
      <c r="S140" s="30" t="str">
        <f aca="false">IF(AND($A140="Seçildi",$F140&lt;&gt;"",$H140&lt;&gt;""),$F140*100+$M140+ROW()/100000,"")</f>
        <v/>
      </c>
      <c r="T140" s="30" t="str">
        <f aca="false">IF($S140="","",RANK($S140,$S$7:$S$156,1))</f>
        <v/>
      </c>
    </row>
    <row r="141" customFormat="false" ht="13.5" hidden="false" customHeight="true" outlineLevel="0" collapsed="false">
      <c r="A141" s="25" t="str">
        <f aca="false">'1-Ders Havuzu'!K137</f>
        <v>Seçilmedi</v>
      </c>
      <c r="B141" s="25" t="str">
        <f aca="false">IF($A141="Seçildi",IF('1-Ders Havuzu'!C137="","",'1-Ders Havuzu'!C137),"")</f>
        <v/>
      </c>
      <c r="C141" s="26" t="str">
        <f aca="false">IF($A141="Seçildi",IF('1-Ders Havuzu'!D137="","",'1-Ders Havuzu'!D137),"")</f>
        <v/>
      </c>
      <c r="D141" s="25" t="str">
        <f aca="false">IF($A141="Seçildi",IF('1-Ders Havuzu'!B137="","",'1-Ders Havuzu'!B137),"")</f>
        <v/>
      </c>
      <c r="E141" s="25" t="str">
        <f aca="false">IF($A141="Seçildi",IF('1-Ders Havuzu'!A137="","",'1-Ders Havuzu'!A137),"")</f>
        <v/>
      </c>
      <c r="F141" s="27"/>
      <c r="G141" s="25" t="str">
        <f aca="false">IF($A141&lt;&gt;"Seçildi","",IF($F141="","",CHOOSE(WEEKDAY($F141,2),"Pazartesi","Salı","Çarşamba","Perşembe","Cuma","Cumartesi","Pazar")))</f>
        <v/>
      </c>
      <c r="H141" s="28"/>
      <c r="I141" s="28"/>
      <c r="J141" s="25" t="str">
        <f aca="false">IF($N141="","",TEXT(INT($N141),"00")&amp;"."&amp;TEXT(ROUND(MOD($N141,1)*60,0),"00"))</f>
        <v/>
      </c>
      <c r="K141" s="28"/>
      <c r="L141" s="29"/>
      <c r="M141" s="30" t="str">
        <f aca="false">IF($H141="","",VALUE(LEFT($H141,2))+VALUE(RIGHT($H141,2))/60)</f>
        <v/>
      </c>
      <c r="N141" s="30" t="str">
        <f aca="false">IF(OR($M141="",$I141=""),"",$M141+$I141)</f>
        <v/>
      </c>
      <c r="O141" s="25" t="str">
        <f aca="false">IF($A141&lt;&gt;"Seçildi","",IF(OR($K141="",$F141="",$M141=""),"",IF(SUMPRODUCT(($A$7:$A$156="Seçildi")*($K$7:$K$156=$K141)*($F$7:$F$156=$F141)*(ROW($A$7:$A$156)&lt;&gt;ROW($A141))*($M$7:$M$156&lt;$N141)*($N$7:$N$156&gt;$M141))&gt;0,"⚠ Çakışma","OK")))</f>
        <v/>
      </c>
      <c r="P141" s="25" t="str">
        <f aca="false">IF($A141&lt;&gt;"Seçildi","",IF(OR($L141="",$F141="",$M141=""),"",IF(SUMPRODUCT(($A$7:$A$156="Seçildi")*($L$7:$L$156=$L141)*($F$7:$F$156=$F141)*(ROW($A$7:$A$156)&lt;&gt;ROW($A141))*($M$7:$M$156&lt;$N141)*($N$7:$N$156&gt;$M141))&gt;0,"⚠ Çakışma","OK")))</f>
        <v/>
      </c>
      <c r="Q141" s="25" t="str">
        <f aca="false">IF($A141&lt;&gt;"Seçildi","",IF(OR($D141="",$F141="",$M141=""),"",IF(SUMPRODUCT(($A$7:$A$156="Seçildi")*($D$7:$D$156=$D141)*($F$7:$F$156=$F141)*(ROW($A$7:$A$156)&lt;&gt;ROW($A141))*($M$7:$M$156&lt;$N141)*($N$7:$N$156&gt;$M141))&gt;0,"⚠ Çakışma","OK")))</f>
        <v/>
      </c>
      <c r="R141" s="31" t="str">
        <f aca="false">IF($A141&lt;&gt;"Seçildi","",IF(OR($F141="",$H141="",$K141="",$L141="",$O141="⚠ Çakışma",$P141="⚠ Çakışma",$Q141="⚠ Çakışma"),"⚠ Kontrol Et","✓ Uygun"))</f>
        <v/>
      </c>
      <c r="S141" s="30" t="str">
        <f aca="false">IF(AND($A141="Seçildi",$F141&lt;&gt;"",$H141&lt;&gt;""),$F141*100+$M141+ROW()/100000,"")</f>
        <v/>
      </c>
      <c r="T141" s="30" t="str">
        <f aca="false">IF($S141="","",RANK($S141,$S$7:$S$156,1))</f>
        <v/>
      </c>
    </row>
    <row r="142" customFormat="false" ht="13.5" hidden="false" customHeight="true" outlineLevel="0" collapsed="false">
      <c r="A142" s="25" t="str">
        <f aca="false">'1-Ders Havuzu'!K138</f>
        <v>Seçilmedi</v>
      </c>
      <c r="B142" s="25" t="str">
        <f aca="false">IF($A142="Seçildi",IF('1-Ders Havuzu'!C138="","",'1-Ders Havuzu'!C138),"")</f>
        <v/>
      </c>
      <c r="C142" s="26" t="str">
        <f aca="false">IF($A142="Seçildi",IF('1-Ders Havuzu'!D138="","",'1-Ders Havuzu'!D138),"")</f>
        <v/>
      </c>
      <c r="D142" s="25" t="str">
        <f aca="false">IF($A142="Seçildi",IF('1-Ders Havuzu'!B138="","",'1-Ders Havuzu'!B138),"")</f>
        <v/>
      </c>
      <c r="E142" s="25" t="str">
        <f aca="false">IF($A142="Seçildi",IF('1-Ders Havuzu'!A138="","",'1-Ders Havuzu'!A138),"")</f>
        <v/>
      </c>
      <c r="F142" s="27"/>
      <c r="G142" s="25" t="str">
        <f aca="false">IF($A142&lt;&gt;"Seçildi","",IF($F142="","",CHOOSE(WEEKDAY($F142,2),"Pazartesi","Salı","Çarşamba","Perşembe","Cuma","Cumartesi","Pazar")))</f>
        <v/>
      </c>
      <c r="H142" s="28"/>
      <c r="I142" s="28"/>
      <c r="J142" s="25" t="str">
        <f aca="false">IF($N142="","",TEXT(INT($N142),"00")&amp;"."&amp;TEXT(ROUND(MOD($N142,1)*60,0),"00"))</f>
        <v/>
      </c>
      <c r="K142" s="28"/>
      <c r="L142" s="29"/>
      <c r="M142" s="30" t="str">
        <f aca="false">IF($H142="","",VALUE(LEFT($H142,2))+VALUE(RIGHT($H142,2))/60)</f>
        <v/>
      </c>
      <c r="N142" s="30" t="str">
        <f aca="false">IF(OR($M142="",$I142=""),"",$M142+$I142)</f>
        <v/>
      </c>
      <c r="O142" s="25" t="str">
        <f aca="false">IF($A142&lt;&gt;"Seçildi","",IF(OR($K142="",$F142="",$M142=""),"",IF(SUMPRODUCT(($A$7:$A$156="Seçildi")*($K$7:$K$156=$K142)*($F$7:$F$156=$F142)*(ROW($A$7:$A$156)&lt;&gt;ROW($A142))*($M$7:$M$156&lt;$N142)*($N$7:$N$156&gt;$M142))&gt;0,"⚠ Çakışma","OK")))</f>
        <v/>
      </c>
      <c r="P142" s="25" t="str">
        <f aca="false">IF($A142&lt;&gt;"Seçildi","",IF(OR($L142="",$F142="",$M142=""),"",IF(SUMPRODUCT(($A$7:$A$156="Seçildi")*($L$7:$L$156=$L142)*($F$7:$F$156=$F142)*(ROW($A$7:$A$156)&lt;&gt;ROW($A142))*($M$7:$M$156&lt;$N142)*($N$7:$N$156&gt;$M142))&gt;0,"⚠ Çakışma","OK")))</f>
        <v/>
      </c>
      <c r="Q142" s="25" t="str">
        <f aca="false">IF($A142&lt;&gt;"Seçildi","",IF(OR($D142="",$F142="",$M142=""),"",IF(SUMPRODUCT(($A$7:$A$156="Seçildi")*($D$7:$D$156=$D142)*($F$7:$F$156=$F142)*(ROW($A$7:$A$156)&lt;&gt;ROW($A142))*($M$7:$M$156&lt;$N142)*($N$7:$N$156&gt;$M142))&gt;0,"⚠ Çakışma","OK")))</f>
        <v/>
      </c>
      <c r="R142" s="31" t="str">
        <f aca="false">IF($A142&lt;&gt;"Seçildi","",IF(OR($F142="",$H142="",$K142="",$L142="",$O142="⚠ Çakışma",$P142="⚠ Çakışma",$Q142="⚠ Çakışma"),"⚠ Kontrol Et","✓ Uygun"))</f>
        <v/>
      </c>
      <c r="S142" s="30" t="str">
        <f aca="false">IF(AND($A142="Seçildi",$F142&lt;&gt;"",$H142&lt;&gt;""),$F142*100+$M142+ROW()/100000,"")</f>
        <v/>
      </c>
      <c r="T142" s="30" t="str">
        <f aca="false">IF($S142="","",RANK($S142,$S$7:$S$156,1))</f>
        <v/>
      </c>
    </row>
    <row r="143" customFormat="false" ht="13.5" hidden="false" customHeight="true" outlineLevel="0" collapsed="false">
      <c r="A143" s="25" t="str">
        <f aca="false">'1-Ders Havuzu'!K139</f>
        <v>Seçilmedi</v>
      </c>
      <c r="B143" s="25" t="str">
        <f aca="false">IF($A143="Seçildi",IF('1-Ders Havuzu'!C139="","",'1-Ders Havuzu'!C139),"")</f>
        <v/>
      </c>
      <c r="C143" s="26" t="str">
        <f aca="false">IF($A143="Seçildi",IF('1-Ders Havuzu'!D139="","",'1-Ders Havuzu'!D139),"")</f>
        <v/>
      </c>
      <c r="D143" s="25" t="str">
        <f aca="false">IF($A143="Seçildi",IF('1-Ders Havuzu'!B139="","",'1-Ders Havuzu'!B139),"")</f>
        <v/>
      </c>
      <c r="E143" s="25" t="str">
        <f aca="false">IF($A143="Seçildi",IF('1-Ders Havuzu'!A139="","",'1-Ders Havuzu'!A139),"")</f>
        <v/>
      </c>
      <c r="F143" s="27"/>
      <c r="G143" s="25" t="str">
        <f aca="false">IF($A143&lt;&gt;"Seçildi","",IF($F143="","",CHOOSE(WEEKDAY($F143,2),"Pazartesi","Salı","Çarşamba","Perşembe","Cuma","Cumartesi","Pazar")))</f>
        <v/>
      </c>
      <c r="H143" s="28"/>
      <c r="I143" s="28"/>
      <c r="J143" s="25" t="str">
        <f aca="false">IF($N143="","",TEXT(INT($N143),"00")&amp;"."&amp;TEXT(ROUND(MOD($N143,1)*60,0),"00"))</f>
        <v/>
      </c>
      <c r="K143" s="28"/>
      <c r="L143" s="29"/>
      <c r="M143" s="30" t="str">
        <f aca="false">IF($H143="","",VALUE(LEFT($H143,2))+VALUE(RIGHT($H143,2))/60)</f>
        <v/>
      </c>
      <c r="N143" s="30" t="str">
        <f aca="false">IF(OR($M143="",$I143=""),"",$M143+$I143)</f>
        <v/>
      </c>
      <c r="O143" s="25" t="str">
        <f aca="false">IF($A143&lt;&gt;"Seçildi","",IF(OR($K143="",$F143="",$M143=""),"",IF(SUMPRODUCT(($A$7:$A$156="Seçildi")*($K$7:$K$156=$K143)*($F$7:$F$156=$F143)*(ROW($A$7:$A$156)&lt;&gt;ROW($A143))*($M$7:$M$156&lt;$N143)*($N$7:$N$156&gt;$M143))&gt;0,"⚠ Çakışma","OK")))</f>
        <v/>
      </c>
      <c r="P143" s="25" t="str">
        <f aca="false">IF($A143&lt;&gt;"Seçildi","",IF(OR($L143="",$F143="",$M143=""),"",IF(SUMPRODUCT(($A$7:$A$156="Seçildi")*($L$7:$L$156=$L143)*($F$7:$F$156=$F143)*(ROW($A$7:$A$156)&lt;&gt;ROW($A143))*($M$7:$M$156&lt;$N143)*($N$7:$N$156&gt;$M143))&gt;0,"⚠ Çakışma","OK")))</f>
        <v/>
      </c>
      <c r="Q143" s="25" t="str">
        <f aca="false">IF($A143&lt;&gt;"Seçildi","",IF(OR($D143="",$F143="",$M143=""),"",IF(SUMPRODUCT(($A$7:$A$156="Seçildi")*($D$7:$D$156=$D143)*($F$7:$F$156=$F143)*(ROW($A$7:$A$156)&lt;&gt;ROW($A143))*($M$7:$M$156&lt;$N143)*($N$7:$N$156&gt;$M143))&gt;0,"⚠ Çakışma","OK")))</f>
        <v/>
      </c>
      <c r="R143" s="31" t="str">
        <f aca="false">IF($A143&lt;&gt;"Seçildi","",IF(OR($F143="",$H143="",$K143="",$L143="",$O143="⚠ Çakışma",$P143="⚠ Çakışma",$Q143="⚠ Çakışma"),"⚠ Kontrol Et","✓ Uygun"))</f>
        <v/>
      </c>
      <c r="S143" s="30" t="str">
        <f aca="false">IF(AND($A143="Seçildi",$F143&lt;&gt;"",$H143&lt;&gt;""),$F143*100+$M143+ROW()/100000,"")</f>
        <v/>
      </c>
      <c r="T143" s="30" t="str">
        <f aca="false">IF($S143="","",RANK($S143,$S$7:$S$156,1))</f>
        <v/>
      </c>
    </row>
    <row r="144" customFormat="false" ht="13.5" hidden="false" customHeight="true" outlineLevel="0" collapsed="false">
      <c r="A144" s="25" t="str">
        <f aca="false">'1-Ders Havuzu'!K140</f>
        <v>Seçilmedi</v>
      </c>
      <c r="B144" s="25" t="str">
        <f aca="false">IF($A144="Seçildi",IF('1-Ders Havuzu'!C140="","",'1-Ders Havuzu'!C140),"")</f>
        <v/>
      </c>
      <c r="C144" s="26" t="str">
        <f aca="false">IF($A144="Seçildi",IF('1-Ders Havuzu'!D140="","",'1-Ders Havuzu'!D140),"")</f>
        <v/>
      </c>
      <c r="D144" s="25" t="str">
        <f aca="false">IF($A144="Seçildi",IF('1-Ders Havuzu'!B140="","",'1-Ders Havuzu'!B140),"")</f>
        <v/>
      </c>
      <c r="E144" s="25" t="str">
        <f aca="false">IF($A144="Seçildi",IF('1-Ders Havuzu'!A140="","",'1-Ders Havuzu'!A140),"")</f>
        <v/>
      </c>
      <c r="F144" s="27"/>
      <c r="G144" s="25" t="str">
        <f aca="false">IF($A144&lt;&gt;"Seçildi","",IF($F144="","",CHOOSE(WEEKDAY($F144,2),"Pazartesi","Salı","Çarşamba","Perşembe","Cuma","Cumartesi","Pazar")))</f>
        <v/>
      </c>
      <c r="H144" s="28"/>
      <c r="I144" s="28"/>
      <c r="J144" s="25" t="str">
        <f aca="false">IF($N144="","",TEXT(INT($N144),"00")&amp;"."&amp;TEXT(ROUND(MOD($N144,1)*60,0),"00"))</f>
        <v/>
      </c>
      <c r="K144" s="28"/>
      <c r="L144" s="29"/>
      <c r="M144" s="30" t="str">
        <f aca="false">IF($H144="","",VALUE(LEFT($H144,2))+VALUE(RIGHT($H144,2))/60)</f>
        <v/>
      </c>
      <c r="N144" s="30" t="str">
        <f aca="false">IF(OR($M144="",$I144=""),"",$M144+$I144)</f>
        <v/>
      </c>
      <c r="O144" s="25" t="str">
        <f aca="false">IF($A144&lt;&gt;"Seçildi","",IF(OR($K144="",$F144="",$M144=""),"",IF(SUMPRODUCT(($A$7:$A$156="Seçildi")*($K$7:$K$156=$K144)*($F$7:$F$156=$F144)*(ROW($A$7:$A$156)&lt;&gt;ROW($A144))*($M$7:$M$156&lt;$N144)*($N$7:$N$156&gt;$M144))&gt;0,"⚠ Çakışma","OK")))</f>
        <v/>
      </c>
      <c r="P144" s="25" t="str">
        <f aca="false">IF($A144&lt;&gt;"Seçildi","",IF(OR($L144="",$F144="",$M144=""),"",IF(SUMPRODUCT(($A$7:$A$156="Seçildi")*($L$7:$L$156=$L144)*($F$7:$F$156=$F144)*(ROW($A$7:$A$156)&lt;&gt;ROW($A144))*($M$7:$M$156&lt;$N144)*($N$7:$N$156&gt;$M144))&gt;0,"⚠ Çakışma","OK")))</f>
        <v/>
      </c>
      <c r="Q144" s="25" t="str">
        <f aca="false">IF($A144&lt;&gt;"Seçildi","",IF(OR($D144="",$F144="",$M144=""),"",IF(SUMPRODUCT(($A$7:$A$156="Seçildi")*($D$7:$D$156=$D144)*($F$7:$F$156=$F144)*(ROW($A$7:$A$156)&lt;&gt;ROW($A144))*($M$7:$M$156&lt;$N144)*($N$7:$N$156&gt;$M144))&gt;0,"⚠ Çakışma","OK")))</f>
        <v/>
      </c>
      <c r="R144" s="31" t="str">
        <f aca="false">IF($A144&lt;&gt;"Seçildi","",IF(OR($F144="",$H144="",$K144="",$L144="",$O144="⚠ Çakışma",$P144="⚠ Çakışma",$Q144="⚠ Çakışma"),"⚠ Kontrol Et","✓ Uygun"))</f>
        <v/>
      </c>
      <c r="S144" s="30" t="str">
        <f aca="false">IF(AND($A144="Seçildi",$F144&lt;&gt;"",$H144&lt;&gt;""),$F144*100+$M144+ROW()/100000,"")</f>
        <v/>
      </c>
      <c r="T144" s="30" t="str">
        <f aca="false">IF($S144="","",RANK($S144,$S$7:$S$156,1))</f>
        <v/>
      </c>
    </row>
    <row r="145" customFormat="false" ht="13.5" hidden="false" customHeight="true" outlineLevel="0" collapsed="false">
      <c r="A145" s="25" t="str">
        <f aca="false">'1-Ders Havuzu'!K141</f>
        <v>Seçilmedi</v>
      </c>
      <c r="B145" s="25" t="str">
        <f aca="false">IF($A145="Seçildi",IF('1-Ders Havuzu'!C141="","",'1-Ders Havuzu'!C141),"")</f>
        <v/>
      </c>
      <c r="C145" s="26" t="str">
        <f aca="false">IF($A145="Seçildi",IF('1-Ders Havuzu'!D141="","",'1-Ders Havuzu'!D141),"")</f>
        <v/>
      </c>
      <c r="D145" s="25" t="str">
        <f aca="false">IF($A145="Seçildi",IF('1-Ders Havuzu'!B141="","",'1-Ders Havuzu'!B141),"")</f>
        <v/>
      </c>
      <c r="E145" s="25" t="str">
        <f aca="false">IF($A145="Seçildi",IF('1-Ders Havuzu'!A141="","",'1-Ders Havuzu'!A141),"")</f>
        <v/>
      </c>
      <c r="F145" s="27"/>
      <c r="G145" s="25" t="str">
        <f aca="false">IF($A145&lt;&gt;"Seçildi","",IF($F145="","",CHOOSE(WEEKDAY($F145,2),"Pazartesi","Salı","Çarşamba","Perşembe","Cuma","Cumartesi","Pazar")))</f>
        <v/>
      </c>
      <c r="H145" s="28"/>
      <c r="I145" s="28"/>
      <c r="J145" s="25" t="str">
        <f aca="false">IF($N145="","",TEXT(INT($N145),"00")&amp;"."&amp;TEXT(ROUND(MOD($N145,1)*60,0),"00"))</f>
        <v/>
      </c>
      <c r="K145" s="28"/>
      <c r="L145" s="29"/>
      <c r="M145" s="30" t="str">
        <f aca="false">IF($H145="","",VALUE(LEFT($H145,2))+VALUE(RIGHT($H145,2))/60)</f>
        <v/>
      </c>
      <c r="N145" s="30" t="str">
        <f aca="false">IF(OR($M145="",$I145=""),"",$M145+$I145)</f>
        <v/>
      </c>
      <c r="O145" s="25" t="str">
        <f aca="false">IF($A145&lt;&gt;"Seçildi","",IF(OR($K145="",$F145="",$M145=""),"",IF(SUMPRODUCT(($A$7:$A$156="Seçildi")*($K$7:$K$156=$K145)*($F$7:$F$156=$F145)*(ROW($A$7:$A$156)&lt;&gt;ROW($A145))*($M$7:$M$156&lt;$N145)*($N$7:$N$156&gt;$M145))&gt;0,"⚠ Çakışma","OK")))</f>
        <v/>
      </c>
      <c r="P145" s="25" t="str">
        <f aca="false">IF($A145&lt;&gt;"Seçildi","",IF(OR($L145="",$F145="",$M145=""),"",IF(SUMPRODUCT(($A$7:$A$156="Seçildi")*($L$7:$L$156=$L145)*($F$7:$F$156=$F145)*(ROW($A$7:$A$156)&lt;&gt;ROW($A145))*($M$7:$M$156&lt;$N145)*($N$7:$N$156&gt;$M145))&gt;0,"⚠ Çakışma","OK")))</f>
        <v/>
      </c>
      <c r="Q145" s="25" t="str">
        <f aca="false">IF($A145&lt;&gt;"Seçildi","",IF(OR($D145="",$F145="",$M145=""),"",IF(SUMPRODUCT(($A$7:$A$156="Seçildi")*($D$7:$D$156=$D145)*($F$7:$F$156=$F145)*(ROW($A$7:$A$156)&lt;&gt;ROW($A145))*($M$7:$M$156&lt;$N145)*($N$7:$N$156&gt;$M145))&gt;0,"⚠ Çakışma","OK")))</f>
        <v/>
      </c>
      <c r="R145" s="31" t="str">
        <f aca="false">IF($A145&lt;&gt;"Seçildi","",IF(OR($F145="",$H145="",$K145="",$L145="",$O145="⚠ Çakışma",$P145="⚠ Çakışma",$Q145="⚠ Çakışma"),"⚠ Kontrol Et","✓ Uygun"))</f>
        <v/>
      </c>
      <c r="S145" s="30" t="str">
        <f aca="false">IF(AND($A145="Seçildi",$F145&lt;&gt;"",$H145&lt;&gt;""),$F145*100+$M145+ROW()/100000,"")</f>
        <v/>
      </c>
      <c r="T145" s="30" t="str">
        <f aca="false">IF($S145="","",RANK($S145,$S$7:$S$156,1))</f>
        <v/>
      </c>
    </row>
    <row r="146" customFormat="false" ht="13.5" hidden="false" customHeight="true" outlineLevel="0" collapsed="false">
      <c r="A146" s="25" t="str">
        <f aca="false">'1-Ders Havuzu'!K142</f>
        <v>Seçilmedi</v>
      </c>
      <c r="B146" s="25" t="str">
        <f aca="false">IF($A146="Seçildi",IF('1-Ders Havuzu'!C142="","",'1-Ders Havuzu'!C142),"")</f>
        <v/>
      </c>
      <c r="C146" s="26" t="str">
        <f aca="false">IF($A146="Seçildi",IF('1-Ders Havuzu'!D142="","",'1-Ders Havuzu'!D142),"")</f>
        <v/>
      </c>
      <c r="D146" s="25" t="str">
        <f aca="false">IF($A146="Seçildi",IF('1-Ders Havuzu'!B142="","",'1-Ders Havuzu'!B142),"")</f>
        <v/>
      </c>
      <c r="E146" s="25" t="str">
        <f aca="false">IF($A146="Seçildi",IF('1-Ders Havuzu'!A142="","",'1-Ders Havuzu'!A142),"")</f>
        <v/>
      </c>
      <c r="F146" s="27"/>
      <c r="G146" s="25" t="str">
        <f aca="false">IF($A146&lt;&gt;"Seçildi","",IF($F146="","",CHOOSE(WEEKDAY($F146,2),"Pazartesi","Salı","Çarşamba","Perşembe","Cuma","Cumartesi","Pazar")))</f>
        <v/>
      </c>
      <c r="H146" s="28"/>
      <c r="I146" s="28"/>
      <c r="J146" s="25" t="str">
        <f aca="false">IF($N146="","",TEXT(INT($N146),"00")&amp;"."&amp;TEXT(ROUND(MOD($N146,1)*60,0),"00"))</f>
        <v/>
      </c>
      <c r="K146" s="28"/>
      <c r="L146" s="29"/>
      <c r="M146" s="30" t="str">
        <f aca="false">IF($H146="","",VALUE(LEFT($H146,2))+VALUE(RIGHT($H146,2))/60)</f>
        <v/>
      </c>
      <c r="N146" s="30" t="str">
        <f aca="false">IF(OR($M146="",$I146=""),"",$M146+$I146)</f>
        <v/>
      </c>
      <c r="O146" s="25" t="str">
        <f aca="false">IF($A146&lt;&gt;"Seçildi","",IF(OR($K146="",$F146="",$M146=""),"",IF(SUMPRODUCT(($A$7:$A$156="Seçildi")*($K$7:$K$156=$K146)*($F$7:$F$156=$F146)*(ROW($A$7:$A$156)&lt;&gt;ROW($A146))*($M$7:$M$156&lt;$N146)*($N$7:$N$156&gt;$M146))&gt;0,"⚠ Çakışma","OK")))</f>
        <v/>
      </c>
      <c r="P146" s="25" t="str">
        <f aca="false">IF($A146&lt;&gt;"Seçildi","",IF(OR($L146="",$F146="",$M146=""),"",IF(SUMPRODUCT(($A$7:$A$156="Seçildi")*($L$7:$L$156=$L146)*($F$7:$F$156=$F146)*(ROW($A$7:$A$156)&lt;&gt;ROW($A146))*($M$7:$M$156&lt;$N146)*($N$7:$N$156&gt;$M146))&gt;0,"⚠ Çakışma","OK")))</f>
        <v/>
      </c>
      <c r="Q146" s="25" t="str">
        <f aca="false">IF($A146&lt;&gt;"Seçildi","",IF(OR($D146="",$F146="",$M146=""),"",IF(SUMPRODUCT(($A$7:$A$156="Seçildi")*($D$7:$D$156=$D146)*($F$7:$F$156=$F146)*(ROW($A$7:$A$156)&lt;&gt;ROW($A146))*($M$7:$M$156&lt;$N146)*($N$7:$N$156&gt;$M146))&gt;0,"⚠ Çakışma","OK")))</f>
        <v/>
      </c>
      <c r="R146" s="31" t="str">
        <f aca="false">IF($A146&lt;&gt;"Seçildi","",IF(OR($F146="",$H146="",$K146="",$L146="",$O146="⚠ Çakışma",$P146="⚠ Çakışma",$Q146="⚠ Çakışma"),"⚠ Kontrol Et","✓ Uygun"))</f>
        <v/>
      </c>
      <c r="S146" s="30" t="str">
        <f aca="false">IF(AND($A146="Seçildi",$F146&lt;&gt;"",$H146&lt;&gt;""),$F146*100+$M146+ROW()/100000,"")</f>
        <v/>
      </c>
      <c r="T146" s="30" t="str">
        <f aca="false">IF($S146="","",RANK($S146,$S$7:$S$156,1))</f>
        <v/>
      </c>
    </row>
    <row r="147" customFormat="false" ht="13.5" hidden="false" customHeight="true" outlineLevel="0" collapsed="false">
      <c r="A147" s="25" t="str">
        <f aca="false">'1-Ders Havuzu'!K143</f>
        <v>Seçilmedi</v>
      </c>
      <c r="B147" s="25" t="str">
        <f aca="false">IF($A147="Seçildi",IF('1-Ders Havuzu'!C143="","",'1-Ders Havuzu'!C143),"")</f>
        <v/>
      </c>
      <c r="C147" s="26" t="str">
        <f aca="false">IF($A147="Seçildi",IF('1-Ders Havuzu'!D143="","",'1-Ders Havuzu'!D143),"")</f>
        <v/>
      </c>
      <c r="D147" s="25" t="str">
        <f aca="false">IF($A147="Seçildi",IF('1-Ders Havuzu'!B143="","",'1-Ders Havuzu'!B143),"")</f>
        <v/>
      </c>
      <c r="E147" s="25" t="str">
        <f aca="false">IF($A147="Seçildi",IF('1-Ders Havuzu'!A143="","",'1-Ders Havuzu'!A143),"")</f>
        <v/>
      </c>
      <c r="F147" s="27"/>
      <c r="G147" s="25" t="str">
        <f aca="false">IF($A147&lt;&gt;"Seçildi","",IF($F147="","",CHOOSE(WEEKDAY($F147,2),"Pazartesi","Salı","Çarşamba","Perşembe","Cuma","Cumartesi","Pazar")))</f>
        <v/>
      </c>
      <c r="H147" s="28"/>
      <c r="I147" s="28"/>
      <c r="J147" s="25" t="str">
        <f aca="false">IF($N147="","",TEXT(INT($N147),"00")&amp;"."&amp;TEXT(ROUND(MOD($N147,1)*60,0),"00"))</f>
        <v/>
      </c>
      <c r="K147" s="28"/>
      <c r="L147" s="29"/>
      <c r="M147" s="30" t="str">
        <f aca="false">IF($H147="","",VALUE(LEFT($H147,2))+VALUE(RIGHT($H147,2))/60)</f>
        <v/>
      </c>
      <c r="N147" s="30" t="str">
        <f aca="false">IF(OR($M147="",$I147=""),"",$M147+$I147)</f>
        <v/>
      </c>
      <c r="O147" s="25" t="str">
        <f aca="false">IF($A147&lt;&gt;"Seçildi","",IF(OR($K147="",$F147="",$M147=""),"",IF(SUMPRODUCT(($A$7:$A$156="Seçildi")*($K$7:$K$156=$K147)*($F$7:$F$156=$F147)*(ROW($A$7:$A$156)&lt;&gt;ROW($A147))*($M$7:$M$156&lt;$N147)*($N$7:$N$156&gt;$M147))&gt;0,"⚠ Çakışma","OK")))</f>
        <v/>
      </c>
      <c r="P147" s="25" t="str">
        <f aca="false">IF($A147&lt;&gt;"Seçildi","",IF(OR($L147="",$F147="",$M147=""),"",IF(SUMPRODUCT(($A$7:$A$156="Seçildi")*($L$7:$L$156=$L147)*($F$7:$F$156=$F147)*(ROW($A$7:$A$156)&lt;&gt;ROW($A147))*($M$7:$M$156&lt;$N147)*($N$7:$N$156&gt;$M147))&gt;0,"⚠ Çakışma","OK")))</f>
        <v/>
      </c>
      <c r="Q147" s="25" t="str">
        <f aca="false">IF($A147&lt;&gt;"Seçildi","",IF(OR($D147="",$F147="",$M147=""),"",IF(SUMPRODUCT(($A$7:$A$156="Seçildi")*($D$7:$D$156=$D147)*($F$7:$F$156=$F147)*(ROW($A$7:$A$156)&lt;&gt;ROW($A147))*($M$7:$M$156&lt;$N147)*($N$7:$N$156&gt;$M147))&gt;0,"⚠ Çakışma","OK")))</f>
        <v/>
      </c>
      <c r="R147" s="31" t="str">
        <f aca="false">IF($A147&lt;&gt;"Seçildi","",IF(OR($F147="",$H147="",$K147="",$L147="",$O147="⚠ Çakışma",$P147="⚠ Çakışma",$Q147="⚠ Çakışma"),"⚠ Kontrol Et","✓ Uygun"))</f>
        <v/>
      </c>
      <c r="S147" s="30" t="str">
        <f aca="false">IF(AND($A147="Seçildi",$F147&lt;&gt;"",$H147&lt;&gt;""),$F147*100+$M147+ROW()/100000,"")</f>
        <v/>
      </c>
      <c r="T147" s="30" t="str">
        <f aca="false">IF($S147="","",RANK($S147,$S$7:$S$156,1))</f>
        <v/>
      </c>
    </row>
    <row r="148" customFormat="false" ht="13.5" hidden="false" customHeight="true" outlineLevel="0" collapsed="false">
      <c r="A148" s="25" t="str">
        <f aca="false">'1-Ders Havuzu'!K144</f>
        <v>Seçilmedi</v>
      </c>
      <c r="B148" s="25" t="str">
        <f aca="false">IF($A148="Seçildi",IF('1-Ders Havuzu'!C144="","",'1-Ders Havuzu'!C144),"")</f>
        <v/>
      </c>
      <c r="C148" s="26" t="str">
        <f aca="false">IF($A148="Seçildi",IF('1-Ders Havuzu'!D144="","",'1-Ders Havuzu'!D144),"")</f>
        <v/>
      </c>
      <c r="D148" s="25" t="str">
        <f aca="false">IF($A148="Seçildi",IF('1-Ders Havuzu'!B144="","",'1-Ders Havuzu'!B144),"")</f>
        <v/>
      </c>
      <c r="E148" s="25" t="str">
        <f aca="false">IF($A148="Seçildi",IF('1-Ders Havuzu'!A144="","",'1-Ders Havuzu'!A144),"")</f>
        <v/>
      </c>
      <c r="F148" s="27"/>
      <c r="G148" s="25" t="str">
        <f aca="false">IF($A148&lt;&gt;"Seçildi","",IF($F148="","",CHOOSE(WEEKDAY($F148,2),"Pazartesi","Salı","Çarşamba","Perşembe","Cuma","Cumartesi","Pazar")))</f>
        <v/>
      </c>
      <c r="H148" s="28"/>
      <c r="I148" s="28"/>
      <c r="J148" s="25" t="str">
        <f aca="false">IF($N148="","",TEXT(INT($N148),"00")&amp;"."&amp;TEXT(ROUND(MOD($N148,1)*60,0),"00"))</f>
        <v/>
      </c>
      <c r="K148" s="28"/>
      <c r="L148" s="29"/>
      <c r="M148" s="30" t="str">
        <f aca="false">IF($H148="","",VALUE(LEFT($H148,2))+VALUE(RIGHT($H148,2))/60)</f>
        <v/>
      </c>
      <c r="N148" s="30" t="str">
        <f aca="false">IF(OR($M148="",$I148=""),"",$M148+$I148)</f>
        <v/>
      </c>
      <c r="O148" s="25" t="str">
        <f aca="false">IF($A148&lt;&gt;"Seçildi","",IF(OR($K148="",$F148="",$M148=""),"",IF(SUMPRODUCT(($A$7:$A$156="Seçildi")*($K$7:$K$156=$K148)*($F$7:$F$156=$F148)*(ROW($A$7:$A$156)&lt;&gt;ROW($A148))*($M$7:$M$156&lt;$N148)*($N$7:$N$156&gt;$M148))&gt;0,"⚠ Çakışma","OK")))</f>
        <v/>
      </c>
      <c r="P148" s="25" t="str">
        <f aca="false">IF($A148&lt;&gt;"Seçildi","",IF(OR($L148="",$F148="",$M148=""),"",IF(SUMPRODUCT(($A$7:$A$156="Seçildi")*($L$7:$L$156=$L148)*($F$7:$F$156=$F148)*(ROW($A$7:$A$156)&lt;&gt;ROW($A148))*($M$7:$M$156&lt;$N148)*($N$7:$N$156&gt;$M148))&gt;0,"⚠ Çakışma","OK")))</f>
        <v/>
      </c>
      <c r="Q148" s="25" t="str">
        <f aca="false">IF($A148&lt;&gt;"Seçildi","",IF(OR($D148="",$F148="",$M148=""),"",IF(SUMPRODUCT(($A$7:$A$156="Seçildi")*($D$7:$D$156=$D148)*($F$7:$F$156=$F148)*(ROW($A$7:$A$156)&lt;&gt;ROW($A148))*($M$7:$M$156&lt;$N148)*($N$7:$N$156&gt;$M148))&gt;0,"⚠ Çakışma","OK")))</f>
        <v/>
      </c>
      <c r="R148" s="31" t="str">
        <f aca="false">IF($A148&lt;&gt;"Seçildi","",IF(OR($F148="",$H148="",$K148="",$L148="",$O148="⚠ Çakışma",$P148="⚠ Çakışma",$Q148="⚠ Çakışma"),"⚠ Kontrol Et","✓ Uygun"))</f>
        <v/>
      </c>
      <c r="S148" s="30" t="str">
        <f aca="false">IF(AND($A148="Seçildi",$F148&lt;&gt;"",$H148&lt;&gt;""),$F148*100+$M148+ROW()/100000,"")</f>
        <v/>
      </c>
      <c r="T148" s="30" t="str">
        <f aca="false">IF($S148="","",RANK($S148,$S$7:$S$156,1))</f>
        <v/>
      </c>
    </row>
    <row r="149" customFormat="false" ht="13.5" hidden="false" customHeight="true" outlineLevel="0" collapsed="false">
      <c r="A149" s="25" t="str">
        <f aca="false">'1-Ders Havuzu'!K145</f>
        <v>Seçilmedi</v>
      </c>
      <c r="B149" s="25" t="str">
        <f aca="false">IF($A149="Seçildi",IF('1-Ders Havuzu'!C145="","",'1-Ders Havuzu'!C145),"")</f>
        <v/>
      </c>
      <c r="C149" s="26" t="str">
        <f aca="false">IF($A149="Seçildi",IF('1-Ders Havuzu'!D145="","",'1-Ders Havuzu'!D145),"")</f>
        <v/>
      </c>
      <c r="D149" s="25" t="str">
        <f aca="false">IF($A149="Seçildi",IF('1-Ders Havuzu'!B145="","",'1-Ders Havuzu'!B145),"")</f>
        <v/>
      </c>
      <c r="E149" s="25" t="str">
        <f aca="false">IF($A149="Seçildi",IF('1-Ders Havuzu'!A145="","",'1-Ders Havuzu'!A145),"")</f>
        <v/>
      </c>
      <c r="F149" s="27"/>
      <c r="G149" s="25" t="str">
        <f aca="false">IF($A149&lt;&gt;"Seçildi","",IF($F149="","",CHOOSE(WEEKDAY($F149,2),"Pazartesi","Salı","Çarşamba","Perşembe","Cuma","Cumartesi","Pazar")))</f>
        <v/>
      </c>
      <c r="H149" s="28"/>
      <c r="I149" s="28"/>
      <c r="J149" s="25" t="str">
        <f aca="false">IF($N149="","",TEXT(INT($N149),"00")&amp;"."&amp;TEXT(ROUND(MOD($N149,1)*60,0),"00"))</f>
        <v/>
      </c>
      <c r="K149" s="28"/>
      <c r="L149" s="29"/>
      <c r="M149" s="30" t="str">
        <f aca="false">IF($H149="","",VALUE(LEFT($H149,2))+VALUE(RIGHT($H149,2))/60)</f>
        <v/>
      </c>
      <c r="N149" s="30" t="str">
        <f aca="false">IF(OR($M149="",$I149=""),"",$M149+$I149)</f>
        <v/>
      </c>
      <c r="O149" s="25" t="str">
        <f aca="false">IF($A149&lt;&gt;"Seçildi","",IF(OR($K149="",$F149="",$M149=""),"",IF(SUMPRODUCT(($A$7:$A$156="Seçildi")*($K$7:$K$156=$K149)*($F$7:$F$156=$F149)*(ROW($A$7:$A$156)&lt;&gt;ROW($A149))*($M$7:$M$156&lt;$N149)*($N$7:$N$156&gt;$M149))&gt;0,"⚠ Çakışma","OK")))</f>
        <v/>
      </c>
      <c r="P149" s="25" t="str">
        <f aca="false">IF($A149&lt;&gt;"Seçildi","",IF(OR($L149="",$F149="",$M149=""),"",IF(SUMPRODUCT(($A$7:$A$156="Seçildi")*($L$7:$L$156=$L149)*($F$7:$F$156=$F149)*(ROW($A$7:$A$156)&lt;&gt;ROW($A149))*($M$7:$M$156&lt;$N149)*($N$7:$N$156&gt;$M149))&gt;0,"⚠ Çakışma","OK")))</f>
        <v/>
      </c>
      <c r="Q149" s="25" t="str">
        <f aca="false">IF($A149&lt;&gt;"Seçildi","",IF(OR($D149="",$F149="",$M149=""),"",IF(SUMPRODUCT(($A$7:$A$156="Seçildi")*($D$7:$D$156=$D149)*($F$7:$F$156=$F149)*(ROW($A$7:$A$156)&lt;&gt;ROW($A149))*($M$7:$M$156&lt;$N149)*($N$7:$N$156&gt;$M149))&gt;0,"⚠ Çakışma","OK")))</f>
        <v/>
      </c>
      <c r="R149" s="31" t="str">
        <f aca="false">IF($A149&lt;&gt;"Seçildi","",IF(OR($F149="",$H149="",$K149="",$L149="",$O149="⚠ Çakışma",$P149="⚠ Çakışma",$Q149="⚠ Çakışma"),"⚠ Kontrol Et","✓ Uygun"))</f>
        <v/>
      </c>
      <c r="S149" s="30" t="str">
        <f aca="false">IF(AND($A149="Seçildi",$F149&lt;&gt;"",$H149&lt;&gt;""),$F149*100+$M149+ROW()/100000,"")</f>
        <v/>
      </c>
      <c r="T149" s="30" t="str">
        <f aca="false">IF($S149="","",RANK($S149,$S$7:$S$156,1))</f>
        <v/>
      </c>
    </row>
    <row r="150" customFormat="false" ht="13.5" hidden="false" customHeight="true" outlineLevel="0" collapsed="false">
      <c r="A150" s="25" t="str">
        <f aca="false">'1-Ders Havuzu'!K146</f>
        <v>Seçilmedi</v>
      </c>
      <c r="B150" s="25" t="str">
        <f aca="false">IF($A150="Seçildi",IF('1-Ders Havuzu'!C146="","",'1-Ders Havuzu'!C146),"")</f>
        <v/>
      </c>
      <c r="C150" s="26" t="str">
        <f aca="false">IF($A150="Seçildi",IF('1-Ders Havuzu'!D146="","",'1-Ders Havuzu'!D146),"")</f>
        <v/>
      </c>
      <c r="D150" s="25" t="str">
        <f aca="false">IF($A150="Seçildi",IF('1-Ders Havuzu'!B146="","",'1-Ders Havuzu'!B146),"")</f>
        <v/>
      </c>
      <c r="E150" s="25" t="str">
        <f aca="false">IF($A150="Seçildi",IF('1-Ders Havuzu'!A146="","",'1-Ders Havuzu'!A146),"")</f>
        <v/>
      </c>
      <c r="F150" s="27"/>
      <c r="G150" s="25" t="str">
        <f aca="false">IF($A150&lt;&gt;"Seçildi","",IF($F150="","",CHOOSE(WEEKDAY($F150,2),"Pazartesi","Salı","Çarşamba","Perşembe","Cuma","Cumartesi","Pazar")))</f>
        <v/>
      </c>
      <c r="H150" s="28"/>
      <c r="I150" s="28"/>
      <c r="J150" s="25" t="str">
        <f aca="false">IF($N150="","",TEXT(INT($N150),"00")&amp;"."&amp;TEXT(ROUND(MOD($N150,1)*60,0),"00"))</f>
        <v/>
      </c>
      <c r="K150" s="28"/>
      <c r="L150" s="29"/>
      <c r="M150" s="30" t="str">
        <f aca="false">IF($H150="","",VALUE(LEFT($H150,2))+VALUE(RIGHT($H150,2))/60)</f>
        <v/>
      </c>
      <c r="N150" s="30" t="str">
        <f aca="false">IF(OR($M150="",$I150=""),"",$M150+$I150)</f>
        <v/>
      </c>
      <c r="O150" s="25" t="str">
        <f aca="false">IF($A150&lt;&gt;"Seçildi","",IF(OR($K150="",$F150="",$M150=""),"",IF(SUMPRODUCT(($A$7:$A$156="Seçildi")*($K$7:$K$156=$K150)*($F$7:$F$156=$F150)*(ROW($A$7:$A$156)&lt;&gt;ROW($A150))*($M$7:$M$156&lt;$N150)*($N$7:$N$156&gt;$M150))&gt;0,"⚠ Çakışma","OK")))</f>
        <v/>
      </c>
      <c r="P150" s="25" t="str">
        <f aca="false">IF($A150&lt;&gt;"Seçildi","",IF(OR($L150="",$F150="",$M150=""),"",IF(SUMPRODUCT(($A$7:$A$156="Seçildi")*($L$7:$L$156=$L150)*($F$7:$F$156=$F150)*(ROW($A$7:$A$156)&lt;&gt;ROW($A150))*($M$7:$M$156&lt;$N150)*($N$7:$N$156&gt;$M150))&gt;0,"⚠ Çakışma","OK")))</f>
        <v/>
      </c>
      <c r="Q150" s="25" t="str">
        <f aca="false">IF($A150&lt;&gt;"Seçildi","",IF(OR($D150="",$F150="",$M150=""),"",IF(SUMPRODUCT(($A$7:$A$156="Seçildi")*($D$7:$D$156=$D150)*($F$7:$F$156=$F150)*(ROW($A$7:$A$156)&lt;&gt;ROW($A150))*($M$7:$M$156&lt;$N150)*($N$7:$N$156&gt;$M150))&gt;0,"⚠ Çakışma","OK")))</f>
        <v/>
      </c>
      <c r="R150" s="31" t="str">
        <f aca="false">IF($A150&lt;&gt;"Seçildi","",IF(OR($F150="",$H150="",$K150="",$L150="",$O150="⚠ Çakışma",$P150="⚠ Çakışma",$Q150="⚠ Çakışma"),"⚠ Kontrol Et","✓ Uygun"))</f>
        <v/>
      </c>
      <c r="S150" s="30" t="str">
        <f aca="false">IF(AND($A150="Seçildi",$F150&lt;&gt;"",$H150&lt;&gt;""),$F150*100+$M150+ROW()/100000,"")</f>
        <v/>
      </c>
      <c r="T150" s="30" t="str">
        <f aca="false">IF($S150="","",RANK($S150,$S$7:$S$156,1))</f>
        <v/>
      </c>
    </row>
    <row r="151" customFormat="false" ht="13.5" hidden="false" customHeight="true" outlineLevel="0" collapsed="false">
      <c r="A151" s="25" t="str">
        <f aca="false">'1-Ders Havuzu'!K147</f>
        <v>Seçilmedi</v>
      </c>
      <c r="B151" s="25" t="str">
        <f aca="false">IF($A151="Seçildi",IF('1-Ders Havuzu'!C147="","",'1-Ders Havuzu'!C147),"")</f>
        <v/>
      </c>
      <c r="C151" s="26" t="str">
        <f aca="false">IF($A151="Seçildi",IF('1-Ders Havuzu'!D147="","",'1-Ders Havuzu'!D147),"")</f>
        <v/>
      </c>
      <c r="D151" s="25" t="str">
        <f aca="false">IF($A151="Seçildi",IF('1-Ders Havuzu'!B147="","",'1-Ders Havuzu'!B147),"")</f>
        <v/>
      </c>
      <c r="E151" s="25" t="str">
        <f aca="false">IF($A151="Seçildi",IF('1-Ders Havuzu'!A147="","",'1-Ders Havuzu'!A147),"")</f>
        <v/>
      </c>
      <c r="F151" s="27"/>
      <c r="G151" s="25" t="str">
        <f aca="false">IF($A151&lt;&gt;"Seçildi","",IF($F151="","",CHOOSE(WEEKDAY($F151,2),"Pazartesi","Salı","Çarşamba","Perşembe","Cuma","Cumartesi","Pazar")))</f>
        <v/>
      </c>
      <c r="H151" s="28"/>
      <c r="I151" s="28"/>
      <c r="J151" s="25" t="str">
        <f aca="false">IF($N151="","",TEXT(INT($N151),"00")&amp;"."&amp;TEXT(ROUND(MOD($N151,1)*60,0),"00"))</f>
        <v/>
      </c>
      <c r="K151" s="28"/>
      <c r="L151" s="29"/>
      <c r="M151" s="30" t="str">
        <f aca="false">IF($H151="","",VALUE(LEFT($H151,2))+VALUE(RIGHT($H151,2))/60)</f>
        <v/>
      </c>
      <c r="N151" s="30" t="str">
        <f aca="false">IF(OR($M151="",$I151=""),"",$M151+$I151)</f>
        <v/>
      </c>
      <c r="O151" s="25" t="str">
        <f aca="false">IF($A151&lt;&gt;"Seçildi","",IF(OR($K151="",$F151="",$M151=""),"",IF(SUMPRODUCT(($A$7:$A$156="Seçildi")*($K$7:$K$156=$K151)*($F$7:$F$156=$F151)*(ROW($A$7:$A$156)&lt;&gt;ROW($A151))*($M$7:$M$156&lt;$N151)*($N$7:$N$156&gt;$M151))&gt;0,"⚠ Çakışma","OK")))</f>
        <v/>
      </c>
      <c r="P151" s="25" t="str">
        <f aca="false">IF($A151&lt;&gt;"Seçildi","",IF(OR($L151="",$F151="",$M151=""),"",IF(SUMPRODUCT(($A$7:$A$156="Seçildi")*($L$7:$L$156=$L151)*($F$7:$F$156=$F151)*(ROW($A$7:$A$156)&lt;&gt;ROW($A151))*($M$7:$M$156&lt;$N151)*($N$7:$N$156&gt;$M151))&gt;0,"⚠ Çakışma","OK")))</f>
        <v/>
      </c>
      <c r="Q151" s="25" t="str">
        <f aca="false">IF($A151&lt;&gt;"Seçildi","",IF(OR($D151="",$F151="",$M151=""),"",IF(SUMPRODUCT(($A$7:$A$156="Seçildi")*($D$7:$D$156=$D151)*($F$7:$F$156=$F151)*(ROW($A$7:$A$156)&lt;&gt;ROW($A151))*($M$7:$M$156&lt;$N151)*($N$7:$N$156&gt;$M151))&gt;0,"⚠ Çakışma","OK")))</f>
        <v/>
      </c>
      <c r="R151" s="31" t="str">
        <f aca="false">IF($A151&lt;&gt;"Seçildi","",IF(OR($F151="",$H151="",$K151="",$L151="",$O151="⚠ Çakışma",$P151="⚠ Çakışma",$Q151="⚠ Çakışma"),"⚠ Kontrol Et","✓ Uygun"))</f>
        <v/>
      </c>
      <c r="S151" s="30" t="str">
        <f aca="false">IF(AND($A151="Seçildi",$F151&lt;&gt;"",$H151&lt;&gt;""),$F151*100+$M151+ROW()/100000,"")</f>
        <v/>
      </c>
      <c r="T151" s="30" t="str">
        <f aca="false">IF($S151="","",RANK($S151,$S$7:$S$156,1))</f>
        <v/>
      </c>
    </row>
    <row r="152" customFormat="false" ht="13.5" hidden="false" customHeight="true" outlineLevel="0" collapsed="false">
      <c r="A152" s="25" t="str">
        <f aca="false">'1-Ders Havuzu'!K148</f>
        <v>Seçilmedi</v>
      </c>
      <c r="B152" s="25" t="str">
        <f aca="false">IF($A152="Seçildi",IF('1-Ders Havuzu'!C148="","",'1-Ders Havuzu'!C148),"")</f>
        <v/>
      </c>
      <c r="C152" s="26" t="str">
        <f aca="false">IF($A152="Seçildi",IF('1-Ders Havuzu'!D148="","",'1-Ders Havuzu'!D148),"")</f>
        <v/>
      </c>
      <c r="D152" s="25" t="str">
        <f aca="false">IF($A152="Seçildi",IF('1-Ders Havuzu'!B148="","",'1-Ders Havuzu'!B148),"")</f>
        <v/>
      </c>
      <c r="E152" s="25" t="str">
        <f aca="false">IF($A152="Seçildi",IF('1-Ders Havuzu'!A148="","",'1-Ders Havuzu'!A148),"")</f>
        <v/>
      </c>
      <c r="F152" s="27"/>
      <c r="G152" s="25" t="str">
        <f aca="false">IF($A152&lt;&gt;"Seçildi","",IF($F152="","",CHOOSE(WEEKDAY($F152,2),"Pazartesi","Salı","Çarşamba","Perşembe","Cuma","Cumartesi","Pazar")))</f>
        <v/>
      </c>
      <c r="H152" s="28"/>
      <c r="I152" s="28"/>
      <c r="J152" s="25" t="str">
        <f aca="false">IF($N152="","",TEXT(INT($N152),"00")&amp;"."&amp;TEXT(ROUND(MOD($N152,1)*60,0),"00"))</f>
        <v/>
      </c>
      <c r="K152" s="28"/>
      <c r="L152" s="29"/>
      <c r="M152" s="30" t="str">
        <f aca="false">IF($H152="","",VALUE(LEFT($H152,2))+VALUE(RIGHT($H152,2))/60)</f>
        <v/>
      </c>
      <c r="N152" s="30" t="str">
        <f aca="false">IF(OR($M152="",$I152=""),"",$M152+$I152)</f>
        <v/>
      </c>
      <c r="O152" s="25" t="str">
        <f aca="false">IF($A152&lt;&gt;"Seçildi","",IF(OR($K152="",$F152="",$M152=""),"",IF(SUMPRODUCT(($A$7:$A$156="Seçildi")*($K$7:$K$156=$K152)*($F$7:$F$156=$F152)*(ROW($A$7:$A$156)&lt;&gt;ROW($A152))*($M$7:$M$156&lt;$N152)*($N$7:$N$156&gt;$M152))&gt;0,"⚠ Çakışma","OK")))</f>
        <v/>
      </c>
      <c r="P152" s="25" t="str">
        <f aca="false">IF($A152&lt;&gt;"Seçildi","",IF(OR($L152="",$F152="",$M152=""),"",IF(SUMPRODUCT(($A$7:$A$156="Seçildi")*($L$7:$L$156=$L152)*($F$7:$F$156=$F152)*(ROW($A$7:$A$156)&lt;&gt;ROW($A152))*($M$7:$M$156&lt;$N152)*($N$7:$N$156&gt;$M152))&gt;0,"⚠ Çakışma","OK")))</f>
        <v/>
      </c>
      <c r="Q152" s="25" t="str">
        <f aca="false">IF($A152&lt;&gt;"Seçildi","",IF(OR($D152="",$F152="",$M152=""),"",IF(SUMPRODUCT(($A$7:$A$156="Seçildi")*($D$7:$D$156=$D152)*($F$7:$F$156=$F152)*(ROW($A$7:$A$156)&lt;&gt;ROW($A152))*($M$7:$M$156&lt;$N152)*($N$7:$N$156&gt;$M152))&gt;0,"⚠ Çakışma","OK")))</f>
        <v/>
      </c>
      <c r="R152" s="31" t="str">
        <f aca="false">IF($A152&lt;&gt;"Seçildi","",IF(OR($F152="",$H152="",$K152="",$L152="",$O152="⚠ Çakışma",$P152="⚠ Çakışma",$Q152="⚠ Çakışma"),"⚠ Kontrol Et","✓ Uygun"))</f>
        <v/>
      </c>
      <c r="S152" s="30" t="str">
        <f aca="false">IF(AND($A152="Seçildi",$F152&lt;&gt;"",$H152&lt;&gt;""),$F152*100+$M152+ROW()/100000,"")</f>
        <v/>
      </c>
      <c r="T152" s="30" t="str">
        <f aca="false">IF($S152="","",RANK($S152,$S$7:$S$156,1))</f>
        <v/>
      </c>
    </row>
    <row r="153" customFormat="false" ht="13.5" hidden="false" customHeight="true" outlineLevel="0" collapsed="false">
      <c r="A153" s="25" t="str">
        <f aca="false">'1-Ders Havuzu'!K149</f>
        <v>Seçilmedi</v>
      </c>
      <c r="B153" s="25" t="str">
        <f aca="false">IF($A153="Seçildi",IF('1-Ders Havuzu'!C149="","",'1-Ders Havuzu'!C149),"")</f>
        <v/>
      </c>
      <c r="C153" s="26" t="str">
        <f aca="false">IF($A153="Seçildi",IF('1-Ders Havuzu'!D149="","",'1-Ders Havuzu'!D149),"")</f>
        <v/>
      </c>
      <c r="D153" s="25" t="str">
        <f aca="false">IF($A153="Seçildi",IF('1-Ders Havuzu'!B149="","",'1-Ders Havuzu'!B149),"")</f>
        <v/>
      </c>
      <c r="E153" s="25" t="str">
        <f aca="false">IF($A153="Seçildi",IF('1-Ders Havuzu'!A149="","",'1-Ders Havuzu'!A149),"")</f>
        <v/>
      </c>
      <c r="F153" s="27"/>
      <c r="G153" s="25" t="str">
        <f aca="false">IF($A153&lt;&gt;"Seçildi","",IF($F153="","",CHOOSE(WEEKDAY($F153,2),"Pazartesi","Salı","Çarşamba","Perşembe","Cuma","Cumartesi","Pazar")))</f>
        <v/>
      </c>
      <c r="H153" s="28"/>
      <c r="I153" s="28"/>
      <c r="J153" s="25" t="str">
        <f aca="false">IF($N153="","",TEXT(INT($N153),"00")&amp;"."&amp;TEXT(ROUND(MOD($N153,1)*60,0),"00"))</f>
        <v/>
      </c>
      <c r="K153" s="28"/>
      <c r="L153" s="29"/>
      <c r="M153" s="30" t="str">
        <f aca="false">IF($H153="","",VALUE(LEFT($H153,2))+VALUE(RIGHT($H153,2))/60)</f>
        <v/>
      </c>
      <c r="N153" s="30" t="str">
        <f aca="false">IF(OR($M153="",$I153=""),"",$M153+$I153)</f>
        <v/>
      </c>
      <c r="O153" s="25" t="str">
        <f aca="false">IF($A153&lt;&gt;"Seçildi","",IF(OR($K153="",$F153="",$M153=""),"",IF(SUMPRODUCT(($A$7:$A$156="Seçildi")*($K$7:$K$156=$K153)*($F$7:$F$156=$F153)*(ROW($A$7:$A$156)&lt;&gt;ROW($A153))*($M$7:$M$156&lt;$N153)*($N$7:$N$156&gt;$M153))&gt;0,"⚠ Çakışma","OK")))</f>
        <v/>
      </c>
      <c r="P153" s="25" t="str">
        <f aca="false">IF($A153&lt;&gt;"Seçildi","",IF(OR($L153="",$F153="",$M153=""),"",IF(SUMPRODUCT(($A$7:$A$156="Seçildi")*($L$7:$L$156=$L153)*($F$7:$F$156=$F153)*(ROW($A$7:$A$156)&lt;&gt;ROW($A153))*($M$7:$M$156&lt;$N153)*($N$7:$N$156&gt;$M153))&gt;0,"⚠ Çakışma","OK")))</f>
        <v/>
      </c>
      <c r="Q153" s="25" t="str">
        <f aca="false">IF($A153&lt;&gt;"Seçildi","",IF(OR($D153="",$F153="",$M153=""),"",IF(SUMPRODUCT(($A$7:$A$156="Seçildi")*($D$7:$D$156=$D153)*($F$7:$F$156=$F153)*(ROW($A$7:$A$156)&lt;&gt;ROW($A153))*($M$7:$M$156&lt;$N153)*($N$7:$N$156&gt;$M153))&gt;0,"⚠ Çakışma","OK")))</f>
        <v/>
      </c>
      <c r="R153" s="31" t="str">
        <f aca="false">IF($A153&lt;&gt;"Seçildi","",IF(OR($F153="",$H153="",$K153="",$L153="",$O153="⚠ Çakışma",$P153="⚠ Çakışma",$Q153="⚠ Çakışma"),"⚠ Kontrol Et","✓ Uygun"))</f>
        <v/>
      </c>
      <c r="S153" s="30" t="str">
        <f aca="false">IF(AND($A153="Seçildi",$F153&lt;&gt;"",$H153&lt;&gt;""),$F153*100+$M153+ROW()/100000,"")</f>
        <v/>
      </c>
      <c r="T153" s="30" t="str">
        <f aca="false">IF($S153="","",RANK($S153,$S$7:$S$156,1))</f>
        <v/>
      </c>
    </row>
    <row r="154" customFormat="false" ht="13.5" hidden="false" customHeight="true" outlineLevel="0" collapsed="false">
      <c r="A154" s="25" t="str">
        <f aca="false">'1-Ders Havuzu'!K150</f>
        <v>Seçilmedi</v>
      </c>
      <c r="B154" s="25" t="str">
        <f aca="false">IF($A154="Seçildi",IF('1-Ders Havuzu'!C150="","",'1-Ders Havuzu'!C150),"")</f>
        <v/>
      </c>
      <c r="C154" s="26" t="str">
        <f aca="false">IF($A154="Seçildi",IF('1-Ders Havuzu'!D150="","",'1-Ders Havuzu'!D150),"")</f>
        <v/>
      </c>
      <c r="D154" s="25" t="str">
        <f aca="false">IF($A154="Seçildi",IF('1-Ders Havuzu'!B150="","",'1-Ders Havuzu'!B150),"")</f>
        <v/>
      </c>
      <c r="E154" s="25" t="str">
        <f aca="false">IF($A154="Seçildi",IF('1-Ders Havuzu'!A150="","",'1-Ders Havuzu'!A150),"")</f>
        <v/>
      </c>
      <c r="F154" s="27"/>
      <c r="G154" s="25" t="str">
        <f aca="false">IF($A154&lt;&gt;"Seçildi","",IF($F154="","",CHOOSE(WEEKDAY($F154,2),"Pazartesi","Salı","Çarşamba","Perşembe","Cuma","Cumartesi","Pazar")))</f>
        <v/>
      </c>
      <c r="H154" s="28"/>
      <c r="I154" s="28"/>
      <c r="J154" s="25" t="str">
        <f aca="false">IF($N154="","",TEXT(INT($N154),"00")&amp;"."&amp;TEXT(ROUND(MOD($N154,1)*60,0),"00"))</f>
        <v/>
      </c>
      <c r="K154" s="28"/>
      <c r="L154" s="29"/>
      <c r="M154" s="30" t="str">
        <f aca="false">IF($H154="","",VALUE(LEFT($H154,2))+VALUE(RIGHT($H154,2))/60)</f>
        <v/>
      </c>
      <c r="N154" s="30" t="str">
        <f aca="false">IF(OR($M154="",$I154=""),"",$M154+$I154)</f>
        <v/>
      </c>
      <c r="O154" s="25" t="str">
        <f aca="false">IF($A154&lt;&gt;"Seçildi","",IF(OR($K154="",$F154="",$M154=""),"",IF(SUMPRODUCT(($A$7:$A$156="Seçildi")*($K$7:$K$156=$K154)*($F$7:$F$156=$F154)*(ROW($A$7:$A$156)&lt;&gt;ROW($A154))*($M$7:$M$156&lt;$N154)*($N$7:$N$156&gt;$M154))&gt;0,"⚠ Çakışma","OK")))</f>
        <v/>
      </c>
      <c r="P154" s="25" t="str">
        <f aca="false">IF($A154&lt;&gt;"Seçildi","",IF(OR($L154="",$F154="",$M154=""),"",IF(SUMPRODUCT(($A$7:$A$156="Seçildi")*($L$7:$L$156=$L154)*($F$7:$F$156=$F154)*(ROW($A$7:$A$156)&lt;&gt;ROW($A154))*($M$7:$M$156&lt;$N154)*($N$7:$N$156&gt;$M154))&gt;0,"⚠ Çakışma","OK")))</f>
        <v/>
      </c>
      <c r="Q154" s="25" t="str">
        <f aca="false">IF($A154&lt;&gt;"Seçildi","",IF(OR($D154="",$F154="",$M154=""),"",IF(SUMPRODUCT(($A$7:$A$156="Seçildi")*($D$7:$D$156=$D154)*($F$7:$F$156=$F154)*(ROW($A$7:$A$156)&lt;&gt;ROW($A154))*($M$7:$M$156&lt;$N154)*($N$7:$N$156&gt;$M154))&gt;0,"⚠ Çakışma","OK")))</f>
        <v/>
      </c>
      <c r="R154" s="31" t="str">
        <f aca="false">IF($A154&lt;&gt;"Seçildi","",IF(OR($F154="",$H154="",$K154="",$L154="",$O154="⚠ Çakışma",$P154="⚠ Çakışma",$Q154="⚠ Çakışma"),"⚠ Kontrol Et","✓ Uygun"))</f>
        <v/>
      </c>
      <c r="S154" s="30" t="str">
        <f aca="false">IF(AND($A154="Seçildi",$F154&lt;&gt;"",$H154&lt;&gt;""),$F154*100+$M154+ROW()/100000,"")</f>
        <v/>
      </c>
      <c r="T154" s="30" t="str">
        <f aca="false">IF($S154="","",RANK($S154,$S$7:$S$156,1))</f>
        <v/>
      </c>
    </row>
    <row r="155" customFormat="false" ht="13.5" hidden="false" customHeight="true" outlineLevel="0" collapsed="false">
      <c r="A155" s="25" t="str">
        <f aca="false">'1-Ders Havuzu'!K151</f>
        <v>Seçilmedi</v>
      </c>
      <c r="B155" s="25" t="str">
        <f aca="false">IF($A155="Seçildi",IF('1-Ders Havuzu'!C151="","",'1-Ders Havuzu'!C151),"")</f>
        <v/>
      </c>
      <c r="C155" s="26" t="str">
        <f aca="false">IF($A155="Seçildi",IF('1-Ders Havuzu'!D151="","",'1-Ders Havuzu'!D151),"")</f>
        <v/>
      </c>
      <c r="D155" s="25" t="str">
        <f aca="false">IF($A155="Seçildi",IF('1-Ders Havuzu'!B151="","",'1-Ders Havuzu'!B151),"")</f>
        <v/>
      </c>
      <c r="E155" s="25" t="str">
        <f aca="false">IF($A155="Seçildi",IF('1-Ders Havuzu'!A151="","",'1-Ders Havuzu'!A151),"")</f>
        <v/>
      </c>
      <c r="F155" s="27"/>
      <c r="G155" s="25" t="str">
        <f aca="false">IF($A155&lt;&gt;"Seçildi","",IF($F155="","",CHOOSE(WEEKDAY($F155,2),"Pazartesi","Salı","Çarşamba","Perşembe","Cuma","Cumartesi","Pazar")))</f>
        <v/>
      </c>
      <c r="H155" s="28"/>
      <c r="I155" s="28"/>
      <c r="J155" s="25" t="str">
        <f aca="false">IF($N155="","",TEXT(INT($N155),"00")&amp;"."&amp;TEXT(ROUND(MOD($N155,1)*60,0),"00"))</f>
        <v/>
      </c>
      <c r="K155" s="28"/>
      <c r="L155" s="29"/>
      <c r="M155" s="30" t="str">
        <f aca="false">IF($H155="","",VALUE(LEFT($H155,2))+VALUE(RIGHT($H155,2))/60)</f>
        <v/>
      </c>
      <c r="N155" s="30" t="str">
        <f aca="false">IF(OR($M155="",$I155=""),"",$M155+$I155)</f>
        <v/>
      </c>
      <c r="O155" s="25" t="str">
        <f aca="false">IF($A155&lt;&gt;"Seçildi","",IF(OR($K155="",$F155="",$M155=""),"",IF(SUMPRODUCT(($A$7:$A$156="Seçildi")*($K$7:$K$156=$K155)*($F$7:$F$156=$F155)*(ROW($A$7:$A$156)&lt;&gt;ROW($A155))*($M$7:$M$156&lt;$N155)*($N$7:$N$156&gt;$M155))&gt;0,"⚠ Çakışma","OK")))</f>
        <v/>
      </c>
      <c r="P155" s="25" t="str">
        <f aca="false">IF($A155&lt;&gt;"Seçildi","",IF(OR($L155="",$F155="",$M155=""),"",IF(SUMPRODUCT(($A$7:$A$156="Seçildi")*($L$7:$L$156=$L155)*($F$7:$F$156=$F155)*(ROW($A$7:$A$156)&lt;&gt;ROW($A155))*($M$7:$M$156&lt;$N155)*($N$7:$N$156&gt;$M155))&gt;0,"⚠ Çakışma","OK")))</f>
        <v/>
      </c>
      <c r="Q155" s="25" t="str">
        <f aca="false">IF($A155&lt;&gt;"Seçildi","",IF(OR($D155="",$F155="",$M155=""),"",IF(SUMPRODUCT(($A$7:$A$156="Seçildi")*($D$7:$D$156=$D155)*($F$7:$F$156=$F155)*(ROW($A$7:$A$156)&lt;&gt;ROW($A155))*($M$7:$M$156&lt;$N155)*($N$7:$N$156&gt;$M155))&gt;0,"⚠ Çakışma","OK")))</f>
        <v/>
      </c>
      <c r="R155" s="31" t="str">
        <f aca="false">IF($A155&lt;&gt;"Seçildi","",IF(OR($F155="",$H155="",$K155="",$L155="",$O155="⚠ Çakışma",$P155="⚠ Çakışma",$Q155="⚠ Çakışma"),"⚠ Kontrol Et","✓ Uygun"))</f>
        <v/>
      </c>
      <c r="S155" s="30" t="str">
        <f aca="false">IF(AND($A155="Seçildi",$F155&lt;&gt;"",$H155&lt;&gt;""),$F155*100+$M155+ROW()/100000,"")</f>
        <v/>
      </c>
      <c r="T155" s="30" t="str">
        <f aca="false">IF($S155="","",RANK($S155,$S$7:$S$156,1))</f>
        <v/>
      </c>
    </row>
    <row r="156" customFormat="false" ht="13.5" hidden="false" customHeight="true" outlineLevel="0" collapsed="false">
      <c r="A156" s="25" t="str">
        <f aca="false">'1-Ders Havuzu'!K152</f>
        <v>Seçilmedi</v>
      </c>
      <c r="B156" s="25" t="str">
        <f aca="false">IF($A156="Seçildi",IF('1-Ders Havuzu'!C152="","",'1-Ders Havuzu'!C152),"")</f>
        <v/>
      </c>
      <c r="C156" s="26" t="str">
        <f aca="false">IF($A156="Seçildi",IF('1-Ders Havuzu'!D152="","",'1-Ders Havuzu'!D152),"")</f>
        <v/>
      </c>
      <c r="D156" s="25" t="str">
        <f aca="false">IF($A156="Seçildi",IF('1-Ders Havuzu'!B152="","",'1-Ders Havuzu'!B152),"")</f>
        <v/>
      </c>
      <c r="E156" s="25" t="str">
        <f aca="false">IF($A156="Seçildi",IF('1-Ders Havuzu'!A152="","",'1-Ders Havuzu'!A152),"")</f>
        <v/>
      </c>
      <c r="F156" s="27"/>
      <c r="G156" s="25" t="str">
        <f aca="false">IF($A156&lt;&gt;"Seçildi","",IF($F156="","",CHOOSE(WEEKDAY($F156,2),"Pazartesi","Salı","Çarşamba","Perşembe","Cuma","Cumartesi","Pazar")))</f>
        <v/>
      </c>
      <c r="H156" s="28"/>
      <c r="I156" s="28"/>
      <c r="J156" s="25" t="str">
        <f aca="false">IF($N156="","",TEXT(INT($N156),"00")&amp;"."&amp;TEXT(ROUND(MOD($N156,1)*60,0),"00"))</f>
        <v/>
      </c>
      <c r="K156" s="28"/>
      <c r="L156" s="29"/>
      <c r="M156" s="30" t="str">
        <f aca="false">IF($H156="","",VALUE(LEFT($H156,2))+VALUE(RIGHT($H156,2))/60)</f>
        <v/>
      </c>
      <c r="N156" s="30" t="str">
        <f aca="false">IF(OR($M156="",$I156=""),"",$M156+$I156)</f>
        <v/>
      </c>
      <c r="O156" s="25" t="str">
        <f aca="false">IF($A156&lt;&gt;"Seçildi","",IF(OR($K156="",$F156="",$M156=""),"",IF(SUMPRODUCT(($A$7:$A$156="Seçildi")*($K$7:$K$156=$K156)*($F$7:$F$156=$F156)*(ROW($A$7:$A$156)&lt;&gt;ROW($A156))*($M$7:$M$156&lt;$N156)*($N$7:$N$156&gt;$M156))&gt;0,"⚠ Çakışma","OK")))</f>
        <v/>
      </c>
      <c r="P156" s="25" t="str">
        <f aca="false">IF($A156&lt;&gt;"Seçildi","",IF(OR($L156="",$F156="",$M156=""),"",IF(SUMPRODUCT(($A$7:$A$156="Seçildi")*($L$7:$L$156=$L156)*($F$7:$F$156=$F156)*(ROW($A$7:$A$156)&lt;&gt;ROW($A156))*($M$7:$M$156&lt;$N156)*($N$7:$N$156&gt;$M156))&gt;0,"⚠ Çakışma","OK")))</f>
        <v/>
      </c>
      <c r="Q156" s="25" t="str">
        <f aca="false">IF($A156&lt;&gt;"Seçildi","",IF(OR($D156="",$F156="",$M156=""),"",IF(SUMPRODUCT(($A$7:$A$156="Seçildi")*($D$7:$D$156=$D156)*($F$7:$F$156=$F156)*(ROW($A$7:$A$156)&lt;&gt;ROW($A156))*($M$7:$M$156&lt;$N156)*($N$7:$N$156&gt;$M156))&gt;0,"⚠ Çakışma","OK")))</f>
        <v/>
      </c>
      <c r="R156" s="31" t="str">
        <f aca="false">IF($A156&lt;&gt;"Seçildi","",IF(OR($F156="",$H156="",$K156="",$L156="",$O156="⚠ Çakışma",$P156="⚠ Çakışma",$Q156="⚠ Çakışma"),"⚠ Kontrol Et","✓ Uygun"))</f>
        <v/>
      </c>
      <c r="S156" s="30" t="str">
        <f aca="false">IF(AND($A156="Seçildi",$F156&lt;&gt;"",$H156&lt;&gt;""),$F156*100+$M156+ROW()/100000,"")</f>
        <v/>
      </c>
      <c r="T156" s="30" t="str">
        <f aca="false">IF($S156="","",RANK($S156,$S$7:$S$156,1))</f>
        <v/>
      </c>
    </row>
  </sheetData>
  <mergeCells count="7">
    <mergeCell ref="A1:R1"/>
    <mergeCell ref="A2:R2"/>
    <mergeCell ref="A3:R3"/>
    <mergeCell ref="B4:C4"/>
    <mergeCell ref="F4:G4"/>
    <mergeCell ref="J4:K4"/>
    <mergeCell ref="N4:O4"/>
  </mergeCells>
  <conditionalFormatting sqref="O7:O156">
    <cfRule type="expression" priority="2" aboveAverage="0" equalAverage="0" bottom="0" percent="0" rank="0" text="" dxfId="1">
      <formula>LEFT(O7,1)="⚠"</formula>
    </cfRule>
  </conditionalFormatting>
  <conditionalFormatting sqref="P7:P156">
    <cfRule type="expression" priority="3" aboveAverage="0" equalAverage="0" bottom="0" percent="0" rank="0" text="" dxfId="1">
      <formula>LEFT(P7,1)="⚠"</formula>
    </cfRule>
  </conditionalFormatting>
  <conditionalFormatting sqref="Q7:Q156">
    <cfRule type="expression" priority="4" aboveAverage="0" equalAverage="0" bottom="0" percent="0" rank="0" text="" dxfId="1">
      <formula>LEFT(Q7,1)="⚠"</formula>
    </cfRule>
  </conditionalFormatting>
  <conditionalFormatting sqref="R7:R156">
    <cfRule type="cellIs" priority="5" operator="equal" aboveAverage="0" equalAverage="0" bottom="0" percent="0" rank="0" text="" dxfId="2">
      <formula>"✓ Uygun"</formula>
    </cfRule>
    <cfRule type="expression" priority="6" aboveAverage="0" equalAverage="0" bottom="0" percent="0" rank="0" text="" dxfId="1">
      <formula>LEFT(R7,1)="⚠"</formula>
    </cfRule>
  </conditionalFormatting>
  <conditionalFormatting sqref="D4">
    <cfRule type="cellIs" priority="7" operator="equal" aboveAverage="0" equalAverage="0" bottom="0" percent="0" rank="0" text="" dxfId="0">
      <formula>0</formula>
    </cfRule>
    <cfRule type="cellIs" priority="8" operator="notEqual" aboveAverage="0" equalAverage="0" bottom="0" percent="0" rank="0" text="" dxfId="3">
      <formula>0</formula>
    </cfRule>
  </conditionalFormatting>
  <conditionalFormatting sqref="H4">
    <cfRule type="cellIs" priority="9" operator="equal" aboveAverage="0" equalAverage="0" bottom="0" percent="0" rank="0" text="" dxfId="0">
      <formula>0</formula>
    </cfRule>
    <cfRule type="cellIs" priority="10" operator="notEqual" aboveAverage="0" equalAverage="0" bottom="0" percent="0" rank="0" text="" dxfId="3">
      <formula>0</formula>
    </cfRule>
  </conditionalFormatting>
  <conditionalFormatting sqref="L4">
    <cfRule type="cellIs" priority="11" operator="equal" aboveAverage="0" equalAverage="0" bottom="0" percent="0" rank="0" text="" dxfId="0">
      <formula>0</formula>
    </cfRule>
    <cfRule type="cellIs" priority="12" operator="notEqual" aboveAverage="0" equalAverage="0" bottom="0" percent="0" rank="0" text="" dxfId="3">
      <formula>0</formula>
    </cfRule>
  </conditionalFormatting>
  <conditionalFormatting sqref="P4">
    <cfRule type="cellIs" priority="13" operator="equal" aboveAverage="0" equalAverage="0" bottom="0" percent="0" rank="0" text="" dxfId="0">
      <formula>0</formula>
    </cfRule>
    <cfRule type="cellIs" priority="14" operator="notEqual" aboveAverage="0" equalAverage="0" bottom="0" percent="0" rank="0" text="" dxfId="3">
      <formula>0</formula>
    </cfRule>
  </conditionalFormatting>
  <dataValidations count="5">
    <dataValidation allowBlank="true" error="Lütfen geçerli bir tarih girin (GG.AA.YYYY)." errorStyle="stop" errorTitle="Geçersiz tarih" operator="between" prompt="GG.AA.YYYY formatında bir takvim tarihi girin. Cumartesi/Pazar da girilebilir." promptTitle="Sınav Tarihi" showDropDown="false" showErrorMessage="true" showInputMessage="true" sqref="F7:F156" type="date">
      <formula1>DATE(2024,1,1)</formula1>
      <formula2>DATE(2035,12,31)</formula2>
    </dataValidation>
    <dataValidation allowBlank="true" error="Lütfen listeden bir değer seçin." errorStyle="stop" errorTitle="Geçersiz giriş" operator="between" showDropDown="false" showErrorMessage="false" showInputMessage="false" sqref="H7:H156" type="list">
      <formula1>"08.00,08.30,09.00,09.30,10.00,10.30,11.00,11.30,12.00,12.30,13.00,13.30,14.00,14.30,15.00,15.30,16.00,16.30,17.00,17.30,18.00"</formula1>
      <formula2>0</formula2>
    </dataValidation>
    <dataValidation allowBlank="true" error="Lütfen listeden bir değer seçin." errorStyle="stop" errorTitle="Geçersiz giriş" operator="between" showDropDown="false" showErrorMessage="false" showInputMessage="false" sqref="I7:I156" type="list">
      <formula1>"1,1.5,2,2.5,3"</formula1>
      <formula2>0</formula2>
    </dataValidation>
    <dataValidation allowBlank="true" error="Lütfen listeden bir değer seçin." errorStyle="stop" errorTitle="Geçersiz giriş" operator="between" showDropDown="false" showErrorMessage="false" showInputMessage="false" sqref="K7:K156" type="list">
      <formula1>"Derslik 1,Derslik 2,Derslik 3,Derslik 4,Derslik 5,Derslik 6,Derslik 7,Derslik 8,Derslik 9,Derslik 10"</formula1>
      <formula2>0</formula2>
    </dataValidation>
    <dataValidation allowBlank="true" error="Lütfen listeden bir değer seçin." errorStyle="stop" errorTitle="Geçersiz giriş" operator="between" showDropDown="false" showErrorMessage="false" showInputMessage="false" sqref="L7:L156" type="list">
      <formula1>'Öğretim Elemanları'!$C$4:$C$48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T1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30"/>
    <col collapsed="false" customWidth="true" hidden="false" outlineLevel="0" max="4" min="4" style="0" width="8"/>
    <col collapsed="false" customWidth="true" hidden="false" outlineLevel="0" max="5" min="5" style="0" width="9"/>
    <col collapsed="false" customWidth="true" hidden="false" outlineLevel="0" max="6" min="6" style="0" width="12"/>
    <col collapsed="false" customWidth="true" hidden="false" outlineLevel="0" max="8" min="7" style="0" width="11"/>
    <col collapsed="false" customWidth="true" hidden="false" outlineLevel="0" max="9" min="9" style="0" width="8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26"/>
    <col collapsed="false" customWidth="true" hidden="true" outlineLevel="0" max="14" min="13" style="0" width="9"/>
    <col collapsed="false" customWidth="true" hidden="false" outlineLevel="0" max="15" min="15" style="0" width="12"/>
    <col collapsed="false" customWidth="true" hidden="false" outlineLevel="0" max="16" min="16" style="0" width="13"/>
    <col collapsed="false" customWidth="true" hidden="false" outlineLevel="0" max="18" min="17" style="0" width="12"/>
    <col collapsed="false" customWidth="true" hidden="true" outlineLevel="0" max="19" min="19" style="0" width="10"/>
    <col collapsed="false" customWidth="true" hidden="true" outlineLevel="0" max="20" min="20" style="0" width="8"/>
  </cols>
  <sheetData>
    <row r="1" customFormat="false" ht="30" hidden="false" customHeight="true" outlineLevel="0" collapsed="false">
      <c r="A1" s="11" t="s">
        <v>313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customFormat="false" ht="25.5" hidden="false" customHeight="true" outlineLevel="0" collapsed="false">
      <c r="A2" s="21" t="s">
        <v>290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customFormat="false" ht="19.5" hidden="false" customHeight="true" outlineLevel="0" collapsed="false">
      <c r="A3" s="22" t="s">
        <v>291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customFormat="false" ht="24" hidden="false" customHeight="true" outlineLevel="0" collapsed="false">
      <c r="B4" s="23" t="s">
        <v>292</v>
      </c>
      <c r="C4" s="23"/>
      <c r="D4" s="24" t="n">
        <f aca="false">COUNTIFS($A$7:$A$156,"Seçildi",$L$7:$L$156,"")</f>
        <v>0</v>
      </c>
      <c r="F4" s="23" t="s">
        <v>293</v>
      </c>
      <c r="G4" s="23"/>
      <c r="H4" s="24" t="n">
        <f aca="false">COUNTIFS($A$7:$A$156,"Seçildi",$K$7:$K$156,"")</f>
        <v>0</v>
      </c>
      <c r="J4" s="23" t="s">
        <v>294</v>
      </c>
      <c r="K4" s="23"/>
      <c r="L4" s="24" t="n">
        <f aca="false">SUMPRODUCT(($A$7:$A$156="Seçildi")*((($F$7:$F$156="")+($H$7:$H$156=""))&gt;0))</f>
        <v>0</v>
      </c>
      <c r="N4" s="23" t="s">
        <v>295</v>
      </c>
      <c r="O4" s="23"/>
      <c r="P4" s="24" t="n">
        <f aca="false">SUMPRODUCT(($A$7:$A$156="Seçildi")*((($O$7:$O$156="⚠ Çakışma")+($P$7:$P$156="⚠ Çakışma")+($Q$7:$Q$156="⚠ Çakışma"))&gt;0))</f>
        <v>0</v>
      </c>
    </row>
    <row r="6" customFormat="false" ht="31.5" hidden="false" customHeight="true" outlineLevel="0" collapsed="false">
      <c r="A6" s="13" t="s">
        <v>296</v>
      </c>
      <c r="B6" s="13" t="s">
        <v>297</v>
      </c>
      <c r="C6" s="13" t="s">
        <v>61</v>
      </c>
      <c r="D6" s="13" t="s">
        <v>59</v>
      </c>
      <c r="E6" s="13" t="s">
        <v>58</v>
      </c>
      <c r="F6" s="13" t="s">
        <v>298</v>
      </c>
      <c r="G6" s="13" t="s">
        <v>299</v>
      </c>
      <c r="H6" s="13" t="s">
        <v>300</v>
      </c>
      <c r="I6" s="13" t="s">
        <v>301</v>
      </c>
      <c r="J6" s="13" t="s">
        <v>302</v>
      </c>
      <c r="K6" s="13" t="s">
        <v>303</v>
      </c>
      <c r="L6" s="13" t="s">
        <v>304</v>
      </c>
      <c r="M6" s="13" t="s">
        <v>305</v>
      </c>
      <c r="N6" s="13" t="s">
        <v>306</v>
      </c>
      <c r="O6" s="13" t="s">
        <v>307</v>
      </c>
      <c r="P6" s="13" t="s">
        <v>308</v>
      </c>
      <c r="Q6" s="13" t="s">
        <v>309</v>
      </c>
      <c r="R6" s="13" t="s">
        <v>310</v>
      </c>
      <c r="S6" s="13" t="s">
        <v>311</v>
      </c>
      <c r="T6" s="13" t="s">
        <v>312</v>
      </c>
    </row>
    <row r="7" customFormat="false" ht="13.5" hidden="false" customHeight="true" outlineLevel="0" collapsed="false">
      <c r="A7" s="25" t="str">
        <f aca="false">'1-Ders Havuzu'!K3</f>
        <v>Seçilmedi</v>
      </c>
      <c r="B7" s="25" t="str">
        <f aca="false">IF($A7="Seçildi",IF('1-Ders Havuzu'!C3="","",'1-Ders Havuzu'!C3),"")</f>
        <v/>
      </c>
      <c r="C7" s="26" t="str">
        <f aca="false">IF($A7="Seçildi",IF('1-Ders Havuzu'!D3="","",'1-Ders Havuzu'!D3),"")</f>
        <v/>
      </c>
      <c r="D7" s="25" t="str">
        <f aca="false">IF($A7="Seçildi",IF('1-Ders Havuzu'!B3="","",'1-Ders Havuzu'!B3),"")</f>
        <v/>
      </c>
      <c r="E7" s="25" t="str">
        <f aca="false">IF($A7="Seçildi",IF('1-Ders Havuzu'!A3="","",'1-Ders Havuzu'!A3),"")</f>
        <v/>
      </c>
      <c r="F7" s="27"/>
      <c r="G7" s="25" t="str">
        <f aca="false">IF($A7&lt;&gt;"Seçildi","",IF($F7="","",CHOOSE(WEEKDAY($F7,2),"Pazartesi","Salı","Çarşamba","Perşembe","Cuma","Cumartesi","Pazar")))</f>
        <v/>
      </c>
      <c r="H7" s="28"/>
      <c r="I7" s="28"/>
      <c r="J7" s="25" t="str">
        <f aca="false">IF($N7="","",TEXT(INT($N7),"00")&amp;"."&amp;TEXT(ROUND(MOD($N7,1)*60,0),"00"))</f>
        <v/>
      </c>
      <c r="K7" s="28"/>
      <c r="L7" s="29"/>
      <c r="M7" s="30" t="str">
        <f aca="false">IF($H7="","",VALUE(LEFT($H7,2))+VALUE(RIGHT($H7,2))/60)</f>
        <v/>
      </c>
      <c r="N7" s="30" t="str">
        <f aca="false">IF(OR($M7="",$I7=""),"",$M7+$I7)</f>
        <v/>
      </c>
      <c r="O7" s="25" t="str">
        <f aca="false">IF($A7&lt;&gt;"Seçildi","",IF(OR($K7="",$F7="",$M7=""),"",IF(SUMPRODUCT(($A$7:$A$156="Seçildi")*($K$7:$K$156=$K7)*($F$7:$F$156=$F7)*(ROW($A$7:$A$156)&lt;&gt;ROW($A7))*($M$7:$M$156&lt;$N7)*($N$7:$N$156&gt;$M7))&gt;0,"⚠ Çakışma","OK")))</f>
        <v/>
      </c>
      <c r="P7" s="25" t="str">
        <f aca="false">IF($A7&lt;&gt;"Seçildi","",IF(OR($L7="",$F7="",$M7=""),"",IF(SUMPRODUCT(($A$7:$A$156="Seçildi")*($L$7:$L$156=$L7)*($F$7:$F$156=$F7)*(ROW($A$7:$A$156)&lt;&gt;ROW($A7))*($M$7:$M$156&lt;$N7)*($N$7:$N$156&gt;$M7))&gt;0,"⚠ Çakışma","OK")))</f>
        <v/>
      </c>
      <c r="Q7" s="25" t="str">
        <f aca="false">IF($A7&lt;&gt;"Seçildi","",IF(OR($D7="",$F7="",$M7=""),"",IF(SUMPRODUCT(($A$7:$A$156="Seçildi")*($D$7:$D$156=$D7)*($F$7:$F$156=$F7)*(ROW($A$7:$A$156)&lt;&gt;ROW($A7))*($M$7:$M$156&lt;$N7)*($N$7:$N$156&gt;$M7))&gt;0,"⚠ Çakışma","OK")))</f>
        <v/>
      </c>
      <c r="R7" s="31" t="str">
        <f aca="false">IF($A7&lt;&gt;"Seçildi","",IF(OR($F7="",$H7="",$K7="",$L7="",$O7="⚠ Çakışma",$P7="⚠ Çakışma",$Q7="⚠ Çakışma"),"⚠ Kontrol Et","✓ Uygun"))</f>
        <v/>
      </c>
      <c r="S7" s="30" t="str">
        <f aca="false">IF(AND($A7="Seçildi",$F7&lt;&gt;"",$H7&lt;&gt;""),$F7*100+$M7+ROW()/100000,"")</f>
        <v/>
      </c>
      <c r="T7" s="30" t="str">
        <f aca="false">IF($S7="","",RANK($S7,$S$7:$S$156,1))</f>
        <v/>
      </c>
    </row>
    <row r="8" customFormat="false" ht="13.5" hidden="false" customHeight="true" outlineLevel="0" collapsed="false">
      <c r="A8" s="25" t="str">
        <f aca="false">'1-Ders Havuzu'!K4</f>
        <v>Seçilmedi</v>
      </c>
      <c r="B8" s="25" t="str">
        <f aca="false">IF($A8="Seçildi",IF('1-Ders Havuzu'!C4="","",'1-Ders Havuzu'!C4),"")</f>
        <v/>
      </c>
      <c r="C8" s="26" t="str">
        <f aca="false">IF($A8="Seçildi",IF('1-Ders Havuzu'!D4="","",'1-Ders Havuzu'!D4),"")</f>
        <v/>
      </c>
      <c r="D8" s="25" t="str">
        <f aca="false">IF($A8="Seçildi",IF('1-Ders Havuzu'!B4="","",'1-Ders Havuzu'!B4),"")</f>
        <v/>
      </c>
      <c r="E8" s="25" t="str">
        <f aca="false">IF($A8="Seçildi",IF('1-Ders Havuzu'!A4="","",'1-Ders Havuzu'!A4),"")</f>
        <v/>
      </c>
      <c r="F8" s="27"/>
      <c r="G8" s="25" t="str">
        <f aca="false">IF($A8&lt;&gt;"Seçildi","",IF($F8="","",CHOOSE(WEEKDAY($F8,2),"Pazartesi","Salı","Çarşamba","Perşembe","Cuma","Cumartesi","Pazar")))</f>
        <v/>
      </c>
      <c r="H8" s="28"/>
      <c r="I8" s="28"/>
      <c r="J8" s="25" t="str">
        <f aca="false">IF($N8="","",TEXT(INT($N8),"00")&amp;"."&amp;TEXT(ROUND(MOD($N8,1)*60,0),"00"))</f>
        <v/>
      </c>
      <c r="K8" s="28"/>
      <c r="L8" s="29"/>
      <c r="M8" s="30" t="str">
        <f aca="false">IF($H8="","",VALUE(LEFT($H8,2))+VALUE(RIGHT($H8,2))/60)</f>
        <v/>
      </c>
      <c r="N8" s="30" t="str">
        <f aca="false">IF(OR($M8="",$I8=""),"",$M8+$I8)</f>
        <v/>
      </c>
      <c r="O8" s="25" t="str">
        <f aca="false">IF($A8&lt;&gt;"Seçildi","",IF(OR($K8="",$F8="",$M8=""),"",IF(SUMPRODUCT(($A$7:$A$156="Seçildi")*($K$7:$K$156=$K8)*($F$7:$F$156=$F8)*(ROW($A$7:$A$156)&lt;&gt;ROW($A8))*($M$7:$M$156&lt;$N8)*($N$7:$N$156&gt;$M8))&gt;0,"⚠ Çakışma","OK")))</f>
        <v/>
      </c>
      <c r="P8" s="25" t="str">
        <f aca="false">IF($A8&lt;&gt;"Seçildi","",IF(OR($L8="",$F8="",$M8=""),"",IF(SUMPRODUCT(($A$7:$A$156="Seçildi")*($L$7:$L$156=$L8)*($F$7:$F$156=$F8)*(ROW($A$7:$A$156)&lt;&gt;ROW($A8))*($M$7:$M$156&lt;$N8)*($N$7:$N$156&gt;$M8))&gt;0,"⚠ Çakışma","OK")))</f>
        <v/>
      </c>
      <c r="Q8" s="25" t="str">
        <f aca="false">IF($A8&lt;&gt;"Seçildi","",IF(OR($D8="",$F8="",$M8=""),"",IF(SUMPRODUCT(($A$7:$A$156="Seçildi")*($D$7:$D$156=$D8)*($F$7:$F$156=$F8)*(ROW($A$7:$A$156)&lt;&gt;ROW($A8))*($M$7:$M$156&lt;$N8)*($N$7:$N$156&gt;$M8))&gt;0,"⚠ Çakışma","OK")))</f>
        <v/>
      </c>
      <c r="R8" s="31" t="str">
        <f aca="false">IF($A8&lt;&gt;"Seçildi","",IF(OR($F8="",$H8="",$K8="",$L8="",$O8="⚠ Çakışma",$P8="⚠ Çakışma",$Q8="⚠ Çakışma"),"⚠ Kontrol Et","✓ Uygun"))</f>
        <v/>
      </c>
      <c r="S8" s="30" t="str">
        <f aca="false">IF(AND($A8="Seçildi",$F8&lt;&gt;"",$H8&lt;&gt;""),$F8*100+$M8+ROW()/100000,"")</f>
        <v/>
      </c>
      <c r="T8" s="30" t="str">
        <f aca="false">IF($S8="","",RANK($S8,$S$7:$S$156,1))</f>
        <v/>
      </c>
    </row>
    <row r="9" customFormat="false" ht="13.5" hidden="false" customHeight="true" outlineLevel="0" collapsed="false">
      <c r="A9" s="25" t="str">
        <f aca="false">'1-Ders Havuzu'!K5</f>
        <v>Seçilmedi</v>
      </c>
      <c r="B9" s="25" t="str">
        <f aca="false">IF($A9="Seçildi",IF('1-Ders Havuzu'!C5="","",'1-Ders Havuzu'!C5),"")</f>
        <v/>
      </c>
      <c r="C9" s="26" t="str">
        <f aca="false">IF($A9="Seçildi",IF('1-Ders Havuzu'!D5="","",'1-Ders Havuzu'!D5),"")</f>
        <v/>
      </c>
      <c r="D9" s="25" t="str">
        <f aca="false">IF($A9="Seçildi",IF('1-Ders Havuzu'!B5="","",'1-Ders Havuzu'!B5),"")</f>
        <v/>
      </c>
      <c r="E9" s="25" t="str">
        <f aca="false">IF($A9="Seçildi",IF('1-Ders Havuzu'!A5="","",'1-Ders Havuzu'!A5),"")</f>
        <v/>
      </c>
      <c r="F9" s="27"/>
      <c r="G9" s="25" t="str">
        <f aca="false">IF($A9&lt;&gt;"Seçildi","",IF($F9="","",CHOOSE(WEEKDAY($F9,2),"Pazartesi","Salı","Çarşamba","Perşembe","Cuma","Cumartesi","Pazar")))</f>
        <v/>
      </c>
      <c r="H9" s="28"/>
      <c r="I9" s="28"/>
      <c r="J9" s="25" t="str">
        <f aca="false">IF($N9="","",TEXT(INT($N9),"00")&amp;"."&amp;TEXT(ROUND(MOD($N9,1)*60,0),"00"))</f>
        <v/>
      </c>
      <c r="K9" s="28"/>
      <c r="L9" s="29"/>
      <c r="M9" s="30" t="str">
        <f aca="false">IF($H9="","",VALUE(LEFT($H9,2))+VALUE(RIGHT($H9,2))/60)</f>
        <v/>
      </c>
      <c r="N9" s="30" t="str">
        <f aca="false">IF(OR($M9="",$I9=""),"",$M9+$I9)</f>
        <v/>
      </c>
      <c r="O9" s="25" t="str">
        <f aca="false">IF($A9&lt;&gt;"Seçildi","",IF(OR($K9="",$F9="",$M9=""),"",IF(SUMPRODUCT(($A$7:$A$156="Seçildi")*($K$7:$K$156=$K9)*($F$7:$F$156=$F9)*(ROW($A$7:$A$156)&lt;&gt;ROW($A9))*($M$7:$M$156&lt;$N9)*($N$7:$N$156&gt;$M9))&gt;0,"⚠ Çakışma","OK")))</f>
        <v/>
      </c>
      <c r="P9" s="25" t="str">
        <f aca="false">IF($A9&lt;&gt;"Seçildi","",IF(OR($L9="",$F9="",$M9=""),"",IF(SUMPRODUCT(($A$7:$A$156="Seçildi")*($L$7:$L$156=$L9)*($F$7:$F$156=$F9)*(ROW($A$7:$A$156)&lt;&gt;ROW($A9))*($M$7:$M$156&lt;$N9)*($N$7:$N$156&gt;$M9))&gt;0,"⚠ Çakışma","OK")))</f>
        <v/>
      </c>
      <c r="Q9" s="25" t="str">
        <f aca="false">IF($A9&lt;&gt;"Seçildi","",IF(OR($D9="",$F9="",$M9=""),"",IF(SUMPRODUCT(($A$7:$A$156="Seçildi")*($D$7:$D$156=$D9)*($F$7:$F$156=$F9)*(ROW($A$7:$A$156)&lt;&gt;ROW($A9))*($M$7:$M$156&lt;$N9)*($N$7:$N$156&gt;$M9))&gt;0,"⚠ Çakışma","OK")))</f>
        <v/>
      </c>
      <c r="R9" s="31" t="str">
        <f aca="false">IF($A9&lt;&gt;"Seçildi","",IF(OR($F9="",$H9="",$K9="",$L9="",$O9="⚠ Çakışma",$P9="⚠ Çakışma",$Q9="⚠ Çakışma"),"⚠ Kontrol Et","✓ Uygun"))</f>
        <v/>
      </c>
      <c r="S9" s="30" t="str">
        <f aca="false">IF(AND($A9="Seçildi",$F9&lt;&gt;"",$H9&lt;&gt;""),$F9*100+$M9+ROW()/100000,"")</f>
        <v/>
      </c>
      <c r="T9" s="30" t="str">
        <f aca="false">IF($S9="","",RANK($S9,$S$7:$S$156,1))</f>
        <v/>
      </c>
    </row>
    <row r="10" customFormat="false" ht="13.5" hidden="false" customHeight="true" outlineLevel="0" collapsed="false">
      <c r="A10" s="25" t="str">
        <f aca="false">'1-Ders Havuzu'!K6</f>
        <v>Seçilmedi</v>
      </c>
      <c r="B10" s="25" t="str">
        <f aca="false">IF($A10="Seçildi",IF('1-Ders Havuzu'!C6="","",'1-Ders Havuzu'!C6),"")</f>
        <v/>
      </c>
      <c r="C10" s="26" t="str">
        <f aca="false">IF($A10="Seçildi",IF('1-Ders Havuzu'!D6="","",'1-Ders Havuzu'!D6),"")</f>
        <v/>
      </c>
      <c r="D10" s="25" t="str">
        <f aca="false">IF($A10="Seçildi",IF('1-Ders Havuzu'!B6="","",'1-Ders Havuzu'!B6),"")</f>
        <v/>
      </c>
      <c r="E10" s="25" t="str">
        <f aca="false">IF($A10="Seçildi",IF('1-Ders Havuzu'!A6="","",'1-Ders Havuzu'!A6),"")</f>
        <v/>
      </c>
      <c r="F10" s="27"/>
      <c r="G10" s="25" t="str">
        <f aca="false">IF($A10&lt;&gt;"Seçildi","",IF($F10="","",CHOOSE(WEEKDAY($F10,2),"Pazartesi","Salı","Çarşamba","Perşembe","Cuma","Cumartesi","Pazar")))</f>
        <v/>
      </c>
      <c r="H10" s="28"/>
      <c r="I10" s="28"/>
      <c r="J10" s="25" t="str">
        <f aca="false">IF($N10="","",TEXT(INT($N10),"00")&amp;"."&amp;TEXT(ROUND(MOD($N10,1)*60,0),"00"))</f>
        <v/>
      </c>
      <c r="K10" s="28"/>
      <c r="L10" s="29"/>
      <c r="M10" s="30" t="str">
        <f aca="false">IF($H10="","",VALUE(LEFT($H10,2))+VALUE(RIGHT($H10,2))/60)</f>
        <v/>
      </c>
      <c r="N10" s="30" t="str">
        <f aca="false">IF(OR($M10="",$I10=""),"",$M10+$I10)</f>
        <v/>
      </c>
      <c r="O10" s="25" t="str">
        <f aca="false">IF($A10&lt;&gt;"Seçildi","",IF(OR($K10="",$F10="",$M10=""),"",IF(SUMPRODUCT(($A$7:$A$156="Seçildi")*($K$7:$K$156=$K10)*($F$7:$F$156=$F10)*(ROW($A$7:$A$156)&lt;&gt;ROW($A10))*($M$7:$M$156&lt;$N10)*($N$7:$N$156&gt;$M10))&gt;0,"⚠ Çakışma","OK")))</f>
        <v/>
      </c>
      <c r="P10" s="25" t="str">
        <f aca="false">IF($A10&lt;&gt;"Seçildi","",IF(OR($L10="",$F10="",$M10=""),"",IF(SUMPRODUCT(($A$7:$A$156="Seçildi")*($L$7:$L$156=$L10)*($F$7:$F$156=$F10)*(ROW($A$7:$A$156)&lt;&gt;ROW($A10))*($M$7:$M$156&lt;$N10)*($N$7:$N$156&gt;$M10))&gt;0,"⚠ Çakışma","OK")))</f>
        <v/>
      </c>
      <c r="Q10" s="25" t="str">
        <f aca="false">IF($A10&lt;&gt;"Seçildi","",IF(OR($D10="",$F10="",$M10=""),"",IF(SUMPRODUCT(($A$7:$A$156="Seçildi")*($D$7:$D$156=$D10)*($F$7:$F$156=$F10)*(ROW($A$7:$A$156)&lt;&gt;ROW($A10))*($M$7:$M$156&lt;$N10)*($N$7:$N$156&gt;$M10))&gt;0,"⚠ Çakışma","OK")))</f>
        <v/>
      </c>
      <c r="R10" s="31" t="str">
        <f aca="false">IF($A10&lt;&gt;"Seçildi","",IF(OR($F10="",$H10="",$K10="",$L10="",$O10="⚠ Çakışma",$P10="⚠ Çakışma",$Q10="⚠ Çakışma"),"⚠ Kontrol Et","✓ Uygun"))</f>
        <v/>
      </c>
      <c r="S10" s="30" t="str">
        <f aca="false">IF(AND($A10="Seçildi",$F10&lt;&gt;"",$H10&lt;&gt;""),$F10*100+$M10+ROW()/100000,"")</f>
        <v/>
      </c>
      <c r="T10" s="30" t="str">
        <f aca="false">IF($S10="","",RANK($S10,$S$7:$S$156,1))</f>
        <v/>
      </c>
    </row>
    <row r="11" customFormat="false" ht="13.5" hidden="false" customHeight="true" outlineLevel="0" collapsed="false">
      <c r="A11" s="25" t="str">
        <f aca="false">'1-Ders Havuzu'!K7</f>
        <v>Seçilmedi</v>
      </c>
      <c r="B11" s="25" t="str">
        <f aca="false">IF($A11="Seçildi",IF('1-Ders Havuzu'!C7="","",'1-Ders Havuzu'!C7),"")</f>
        <v/>
      </c>
      <c r="C11" s="26" t="str">
        <f aca="false">IF($A11="Seçildi",IF('1-Ders Havuzu'!D7="","",'1-Ders Havuzu'!D7),"")</f>
        <v/>
      </c>
      <c r="D11" s="25" t="str">
        <f aca="false">IF($A11="Seçildi",IF('1-Ders Havuzu'!B7="","",'1-Ders Havuzu'!B7),"")</f>
        <v/>
      </c>
      <c r="E11" s="25" t="str">
        <f aca="false">IF($A11="Seçildi",IF('1-Ders Havuzu'!A7="","",'1-Ders Havuzu'!A7),"")</f>
        <v/>
      </c>
      <c r="F11" s="27"/>
      <c r="G11" s="25" t="str">
        <f aca="false">IF($A11&lt;&gt;"Seçildi","",IF($F11="","",CHOOSE(WEEKDAY($F11,2),"Pazartesi","Salı","Çarşamba","Perşembe","Cuma","Cumartesi","Pazar")))</f>
        <v/>
      </c>
      <c r="H11" s="28"/>
      <c r="I11" s="28"/>
      <c r="J11" s="25" t="str">
        <f aca="false">IF($N11="","",TEXT(INT($N11),"00")&amp;"."&amp;TEXT(ROUND(MOD($N11,1)*60,0),"00"))</f>
        <v/>
      </c>
      <c r="K11" s="28"/>
      <c r="L11" s="29"/>
      <c r="M11" s="30" t="str">
        <f aca="false">IF($H11="","",VALUE(LEFT($H11,2))+VALUE(RIGHT($H11,2))/60)</f>
        <v/>
      </c>
      <c r="N11" s="30" t="str">
        <f aca="false">IF(OR($M11="",$I11=""),"",$M11+$I11)</f>
        <v/>
      </c>
      <c r="O11" s="25" t="str">
        <f aca="false">IF($A11&lt;&gt;"Seçildi","",IF(OR($K11="",$F11="",$M11=""),"",IF(SUMPRODUCT(($A$7:$A$156="Seçildi")*($K$7:$K$156=$K11)*($F$7:$F$156=$F11)*(ROW($A$7:$A$156)&lt;&gt;ROW($A11))*($M$7:$M$156&lt;$N11)*($N$7:$N$156&gt;$M11))&gt;0,"⚠ Çakışma","OK")))</f>
        <v/>
      </c>
      <c r="P11" s="25" t="str">
        <f aca="false">IF($A11&lt;&gt;"Seçildi","",IF(OR($L11="",$F11="",$M11=""),"",IF(SUMPRODUCT(($A$7:$A$156="Seçildi")*($L$7:$L$156=$L11)*($F$7:$F$156=$F11)*(ROW($A$7:$A$156)&lt;&gt;ROW($A11))*($M$7:$M$156&lt;$N11)*($N$7:$N$156&gt;$M11))&gt;0,"⚠ Çakışma","OK")))</f>
        <v/>
      </c>
      <c r="Q11" s="25" t="str">
        <f aca="false">IF($A11&lt;&gt;"Seçildi","",IF(OR($D11="",$F11="",$M11=""),"",IF(SUMPRODUCT(($A$7:$A$156="Seçildi")*($D$7:$D$156=$D11)*($F$7:$F$156=$F11)*(ROW($A$7:$A$156)&lt;&gt;ROW($A11))*($M$7:$M$156&lt;$N11)*($N$7:$N$156&gt;$M11))&gt;0,"⚠ Çakışma","OK")))</f>
        <v/>
      </c>
      <c r="R11" s="31" t="str">
        <f aca="false">IF($A11&lt;&gt;"Seçildi","",IF(OR($F11="",$H11="",$K11="",$L11="",$O11="⚠ Çakışma",$P11="⚠ Çakışma",$Q11="⚠ Çakışma"),"⚠ Kontrol Et","✓ Uygun"))</f>
        <v/>
      </c>
      <c r="S11" s="30" t="str">
        <f aca="false">IF(AND($A11="Seçildi",$F11&lt;&gt;"",$H11&lt;&gt;""),$F11*100+$M11+ROW()/100000,"")</f>
        <v/>
      </c>
      <c r="T11" s="30" t="str">
        <f aca="false">IF($S11="","",RANK($S11,$S$7:$S$156,1))</f>
        <v/>
      </c>
    </row>
    <row r="12" customFormat="false" ht="13.5" hidden="false" customHeight="true" outlineLevel="0" collapsed="false">
      <c r="A12" s="25" t="str">
        <f aca="false">'1-Ders Havuzu'!K8</f>
        <v>Seçilmedi</v>
      </c>
      <c r="B12" s="25" t="str">
        <f aca="false">IF($A12="Seçildi",IF('1-Ders Havuzu'!C8="","",'1-Ders Havuzu'!C8),"")</f>
        <v/>
      </c>
      <c r="C12" s="26" t="str">
        <f aca="false">IF($A12="Seçildi",IF('1-Ders Havuzu'!D8="","",'1-Ders Havuzu'!D8),"")</f>
        <v/>
      </c>
      <c r="D12" s="25" t="str">
        <f aca="false">IF($A12="Seçildi",IF('1-Ders Havuzu'!B8="","",'1-Ders Havuzu'!B8),"")</f>
        <v/>
      </c>
      <c r="E12" s="25" t="str">
        <f aca="false">IF($A12="Seçildi",IF('1-Ders Havuzu'!A8="","",'1-Ders Havuzu'!A8),"")</f>
        <v/>
      </c>
      <c r="F12" s="27"/>
      <c r="G12" s="25" t="str">
        <f aca="false">IF($A12&lt;&gt;"Seçildi","",IF($F12="","",CHOOSE(WEEKDAY($F12,2),"Pazartesi","Salı","Çarşamba","Perşembe","Cuma","Cumartesi","Pazar")))</f>
        <v/>
      </c>
      <c r="H12" s="28"/>
      <c r="I12" s="28"/>
      <c r="J12" s="25" t="str">
        <f aca="false">IF($N12="","",TEXT(INT($N12),"00")&amp;"."&amp;TEXT(ROUND(MOD($N12,1)*60,0),"00"))</f>
        <v/>
      </c>
      <c r="K12" s="28"/>
      <c r="L12" s="29"/>
      <c r="M12" s="30" t="str">
        <f aca="false">IF($H12="","",VALUE(LEFT($H12,2))+VALUE(RIGHT($H12,2))/60)</f>
        <v/>
      </c>
      <c r="N12" s="30" t="str">
        <f aca="false">IF(OR($M12="",$I12=""),"",$M12+$I12)</f>
        <v/>
      </c>
      <c r="O12" s="25" t="str">
        <f aca="false">IF($A12&lt;&gt;"Seçildi","",IF(OR($K12="",$F12="",$M12=""),"",IF(SUMPRODUCT(($A$7:$A$156="Seçildi")*($K$7:$K$156=$K12)*($F$7:$F$156=$F12)*(ROW($A$7:$A$156)&lt;&gt;ROW($A12))*($M$7:$M$156&lt;$N12)*($N$7:$N$156&gt;$M12))&gt;0,"⚠ Çakışma","OK")))</f>
        <v/>
      </c>
      <c r="P12" s="25" t="str">
        <f aca="false">IF($A12&lt;&gt;"Seçildi","",IF(OR($L12="",$F12="",$M12=""),"",IF(SUMPRODUCT(($A$7:$A$156="Seçildi")*($L$7:$L$156=$L12)*($F$7:$F$156=$F12)*(ROW($A$7:$A$156)&lt;&gt;ROW($A12))*($M$7:$M$156&lt;$N12)*($N$7:$N$156&gt;$M12))&gt;0,"⚠ Çakışma","OK")))</f>
        <v/>
      </c>
      <c r="Q12" s="25" t="str">
        <f aca="false">IF($A12&lt;&gt;"Seçildi","",IF(OR($D12="",$F12="",$M12=""),"",IF(SUMPRODUCT(($A$7:$A$156="Seçildi")*($D$7:$D$156=$D12)*($F$7:$F$156=$F12)*(ROW($A$7:$A$156)&lt;&gt;ROW($A12))*($M$7:$M$156&lt;$N12)*($N$7:$N$156&gt;$M12))&gt;0,"⚠ Çakışma","OK")))</f>
        <v/>
      </c>
      <c r="R12" s="31" t="str">
        <f aca="false">IF($A12&lt;&gt;"Seçildi","",IF(OR($F12="",$H12="",$K12="",$L12="",$O12="⚠ Çakışma",$P12="⚠ Çakışma",$Q12="⚠ Çakışma"),"⚠ Kontrol Et","✓ Uygun"))</f>
        <v/>
      </c>
      <c r="S12" s="30" t="str">
        <f aca="false">IF(AND($A12="Seçildi",$F12&lt;&gt;"",$H12&lt;&gt;""),$F12*100+$M12+ROW()/100000,"")</f>
        <v/>
      </c>
      <c r="T12" s="30" t="str">
        <f aca="false">IF($S12="","",RANK($S12,$S$7:$S$156,1))</f>
        <v/>
      </c>
    </row>
    <row r="13" customFormat="false" ht="13.5" hidden="false" customHeight="true" outlineLevel="0" collapsed="false">
      <c r="A13" s="25" t="str">
        <f aca="false">'1-Ders Havuzu'!K9</f>
        <v>Seçilmedi</v>
      </c>
      <c r="B13" s="25" t="str">
        <f aca="false">IF($A13="Seçildi",IF('1-Ders Havuzu'!C9="","",'1-Ders Havuzu'!C9),"")</f>
        <v/>
      </c>
      <c r="C13" s="26" t="str">
        <f aca="false">IF($A13="Seçildi",IF('1-Ders Havuzu'!D9="","",'1-Ders Havuzu'!D9),"")</f>
        <v/>
      </c>
      <c r="D13" s="25" t="str">
        <f aca="false">IF($A13="Seçildi",IF('1-Ders Havuzu'!B9="","",'1-Ders Havuzu'!B9),"")</f>
        <v/>
      </c>
      <c r="E13" s="25" t="str">
        <f aca="false">IF($A13="Seçildi",IF('1-Ders Havuzu'!A9="","",'1-Ders Havuzu'!A9),"")</f>
        <v/>
      </c>
      <c r="F13" s="27"/>
      <c r="G13" s="25" t="str">
        <f aca="false">IF($A13&lt;&gt;"Seçildi","",IF($F13="","",CHOOSE(WEEKDAY($F13,2),"Pazartesi","Salı","Çarşamba","Perşembe","Cuma","Cumartesi","Pazar")))</f>
        <v/>
      </c>
      <c r="H13" s="28"/>
      <c r="I13" s="28"/>
      <c r="J13" s="25" t="str">
        <f aca="false">IF($N13="","",TEXT(INT($N13),"00")&amp;"."&amp;TEXT(ROUND(MOD($N13,1)*60,0),"00"))</f>
        <v/>
      </c>
      <c r="K13" s="28"/>
      <c r="L13" s="29"/>
      <c r="M13" s="30" t="str">
        <f aca="false">IF($H13="","",VALUE(LEFT($H13,2))+VALUE(RIGHT($H13,2))/60)</f>
        <v/>
      </c>
      <c r="N13" s="30" t="str">
        <f aca="false">IF(OR($M13="",$I13=""),"",$M13+$I13)</f>
        <v/>
      </c>
      <c r="O13" s="25" t="str">
        <f aca="false">IF($A13&lt;&gt;"Seçildi","",IF(OR($K13="",$F13="",$M13=""),"",IF(SUMPRODUCT(($A$7:$A$156="Seçildi")*($K$7:$K$156=$K13)*($F$7:$F$156=$F13)*(ROW($A$7:$A$156)&lt;&gt;ROW($A13))*($M$7:$M$156&lt;$N13)*($N$7:$N$156&gt;$M13))&gt;0,"⚠ Çakışma","OK")))</f>
        <v/>
      </c>
      <c r="P13" s="25" t="str">
        <f aca="false">IF($A13&lt;&gt;"Seçildi","",IF(OR($L13="",$F13="",$M13=""),"",IF(SUMPRODUCT(($A$7:$A$156="Seçildi")*($L$7:$L$156=$L13)*($F$7:$F$156=$F13)*(ROW($A$7:$A$156)&lt;&gt;ROW($A13))*($M$7:$M$156&lt;$N13)*($N$7:$N$156&gt;$M13))&gt;0,"⚠ Çakışma","OK")))</f>
        <v/>
      </c>
      <c r="Q13" s="25" t="str">
        <f aca="false">IF($A13&lt;&gt;"Seçildi","",IF(OR($D13="",$F13="",$M13=""),"",IF(SUMPRODUCT(($A$7:$A$156="Seçildi")*($D$7:$D$156=$D13)*($F$7:$F$156=$F13)*(ROW($A$7:$A$156)&lt;&gt;ROW($A13))*($M$7:$M$156&lt;$N13)*($N$7:$N$156&gt;$M13))&gt;0,"⚠ Çakışma","OK")))</f>
        <v/>
      </c>
      <c r="R13" s="31" t="str">
        <f aca="false">IF($A13&lt;&gt;"Seçildi","",IF(OR($F13="",$H13="",$K13="",$L13="",$O13="⚠ Çakışma",$P13="⚠ Çakışma",$Q13="⚠ Çakışma"),"⚠ Kontrol Et","✓ Uygun"))</f>
        <v/>
      </c>
      <c r="S13" s="30" t="str">
        <f aca="false">IF(AND($A13="Seçildi",$F13&lt;&gt;"",$H13&lt;&gt;""),$F13*100+$M13+ROW()/100000,"")</f>
        <v/>
      </c>
      <c r="T13" s="30" t="str">
        <f aca="false">IF($S13="","",RANK($S13,$S$7:$S$156,1))</f>
        <v/>
      </c>
    </row>
    <row r="14" customFormat="false" ht="13.5" hidden="false" customHeight="true" outlineLevel="0" collapsed="false">
      <c r="A14" s="25" t="str">
        <f aca="false">'1-Ders Havuzu'!K10</f>
        <v>Seçilmedi</v>
      </c>
      <c r="B14" s="25" t="str">
        <f aca="false">IF($A14="Seçildi",IF('1-Ders Havuzu'!C10="","",'1-Ders Havuzu'!C10),"")</f>
        <v/>
      </c>
      <c r="C14" s="26" t="str">
        <f aca="false">IF($A14="Seçildi",IF('1-Ders Havuzu'!D10="","",'1-Ders Havuzu'!D10),"")</f>
        <v/>
      </c>
      <c r="D14" s="25" t="str">
        <f aca="false">IF($A14="Seçildi",IF('1-Ders Havuzu'!B10="","",'1-Ders Havuzu'!B10),"")</f>
        <v/>
      </c>
      <c r="E14" s="25" t="str">
        <f aca="false">IF($A14="Seçildi",IF('1-Ders Havuzu'!A10="","",'1-Ders Havuzu'!A10),"")</f>
        <v/>
      </c>
      <c r="F14" s="27"/>
      <c r="G14" s="25" t="str">
        <f aca="false">IF($A14&lt;&gt;"Seçildi","",IF($F14="","",CHOOSE(WEEKDAY($F14,2),"Pazartesi","Salı","Çarşamba","Perşembe","Cuma","Cumartesi","Pazar")))</f>
        <v/>
      </c>
      <c r="H14" s="28"/>
      <c r="I14" s="28"/>
      <c r="J14" s="25" t="str">
        <f aca="false">IF($N14="","",TEXT(INT($N14),"00")&amp;"."&amp;TEXT(ROUND(MOD($N14,1)*60,0),"00"))</f>
        <v/>
      </c>
      <c r="K14" s="28"/>
      <c r="L14" s="29"/>
      <c r="M14" s="30" t="str">
        <f aca="false">IF($H14="","",VALUE(LEFT($H14,2))+VALUE(RIGHT($H14,2))/60)</f>
        <v/>
      </c>
      <c r="N14" s="30" t="str">
        <f aca="false">IF(OR($M14="",$I14=""),"",$M14+$I14)</f>
        <v/>
      </c>
      <c r="O14" s="25" t="str">
        <f aca="false">IF($A14&lt;&gt;"Seçildi","",IF(OR($K14="",$F14="",$M14=""),"",IF(SUMPRODUCT(($A$7:$A$156="Seçildi")*($K$7:$K$156=$K14)*($F$7:$F$156=$F14)*(ROW($A$7:$A$156)&lt;&gt;ROW($A14))*($M$7:$M$156&lt;$N14)*($N$7:$N$156&gt;$M14))&gt;0,"⚠ Çakışma","OK")))</f>
        <v/>
      </c>
      <c r="P14" s="25" t="str">
        <f aca="false">IF($A14&lt;&gt;"Seçildi","",IF(OR($L14="",$F14="",$M14=""),"",IF(SUMPRODUCT(($A$7:$A$156="Seçildi")*($L$7:$L$156=$L14)*($F$7:$F$156=$F14)*(ROW($A$7:$A$156)&lt;&gt;ROW($A14))*($M$7:$M$156&lt;$N14)*($N$7:$N$156&gt;$M14))&gt;0,"⚠ Çakışma","OK")))</f>
        <v/>
      </c>
      <c r="Q14" s="25" t="str">
        <f aca="false">IF($A14&lt;&gt;"Seçildi","",IF(OR($D14="",$F14="",$M14=""),"",IF(SUMPRODUCT(($A$7:$A$156="Seçildi")*($D$7:$D$156=$D14)*($F$7:$F$156=$F14)*(ROW($A$7:$A$156)&lt;&gt;ROW($A14))*($M$7:$M$156&lt;$N14)*($N$7:$N$156&gt;$M14))&gt;0,"⚠ Çakışma","OK")))</f>
        <v/>
      </c>
      <c r="R14" s="31" t="str">
        <f aca="false">IF($A14&lt;&gt;"Seçildi","",IF(OR($F14="",$H14="",$K14="",$L14="",$O14="⚠ Çakışma",$P14="⚠ Çakışma",$Q14="⚠ Çakışma"),"⚠ Kontrol Et","✓ Uygun"))</f>
        <v/>
      </c>
      <c r="S14" s="30" t="str">
        <f aca="false">IF(AND($A14="Seçildi",$F14&lt;&gt;"",$H14&lt;&gt;""),$F14*100+$M14+ROW()/100000,"")</f>
        <v/>
      </c>
      <c r="T14" s="30" t="str">
        <f aca="false">IF($S14="","",RANK($S14,$S$7:$S$156,1))</f>
        <v/>
      </c>
    </row>
    <row r="15" customFormat="false" ht="13.5" hidden="false" customHeight="true" outlineLevel="0" collapsed="false">
      <c r="A15" s="25" t="str">
        <f aca="false">'1-Ders Havuzu'!K11</f>
        <v>Seçilmedi</v>
      </c>
      <c r="B15" s="25" t="str">
        <f aca="false">IF($A15="Seçildi",IF('1-Ders Havuzu'!C11="","",'1-Ders Havuzu'!C11),"")</f>
        <v/>
      </c>
      <c r="C15" s="26" t="str">
        <f aca="false">IF($A15="Seçildi",IF('1-Ders Havuzu'!D11="","",'1-Ders Havuzu'!D11),"")</f>
        <v/>
      </c>
      <c r="D15" s="25" t="str">
        <f aca="false">IF($A15="Seçildi",IF('1-Ders Havuzu'!B11="","",'1-Ders Havuzu'!B11),"")</f>
        <v/>
      </c>
      <c r="E15" s="25" t="str">
        <f aca="false">IF($A15="Seçildi",IF('1-Ders Havuzu'!A11="","",'1-Ders Havuzu'!A11),"")</f>
        <v/>
      </c>
      <c r="F15" s="27"/>
      <c r="G15" s="25" t="str">
        <f aca="false">IF($A15&lt;&gt;"Seçildi","",IF($F15="","",CHOOSE(WEEKDAY($F15,2),"Pazartesi","Salı","Çarşamba","Perşembe","Cuma","Cumartesi","Pazar")))</f>
        <v/>
      </c>
      <c r="H15" s="28"/>
      <c r="I15" s="28"/>
      <c r="J15" s="25" t="str">
        <f aca="false">IF($N15="","",TEXT(INT($N15),"00")&amp;"."&amp;TEXT(ROUND(MOD($N15,1)*60,0),"00"))</f>
        <v/>
      </c>
      <c r="K15" s="28"/>
      <c r="L15" s="29"/>
      <c r="M15" s="30" t="str">
        <f aca="false">IF($H15="","",VALUE(LEFT($H15,2))+VALUE(RIGHT($H15,2))/60)</f>
        <v/>
      </c>
      <c r="N15" s="30" t="str">
        <f aca="false">IF(OR($M15="",$I15=""),"",$M15+$I15)</f>
        <v/>
      </c>
      <c r="O15" s="25" t="str">
        <f aca="false">IF($A15&lt;&gt;"Seçildi","",IF(OR($K15="",$F15="",$M15=""),"",IF(SUMPRODUCT(($A$7:$A$156="Seçildi")*($K$7:$K$156=$K15)*($F$7:$F$156=$F15)*(ROW($A$7:$A$156)&lt;&gt;ROW($A15))*($M$7:$M$156&lt;$N15)*($N$7:$N$156&gt;$M15))&gt;0,"⚠ Çakışma","OK")))</f>
        <v/>
      </c>
      <c r="P15" s="25" t="str">
        <f aca="false">IF($A15&lt;&gt;"Seçildi","",IF(OR($L15="",$F15="",$M15=""),"",IF(SUMPRODUCT(($A$7:$A$156="Seçildi")*($L$7:$L$156=$L15)*($F$7:$F$156=$F15)*(ROW($A$7:$A$156)&lt;&gt;ROW($A15))*($M$7:$M$156&lt;$N15)*($N$7:$N$156&gt;$M15))&gt;0,"⚠ Çakışma","OK")))</f>
        <v/>
      </c>
      <c r="Q15" s="25" t="str">
        <f aca="false">IF($A15&lt;&gt;"Seçildi","",IF(OR($D15="",$F15="",$M15=""),"",IF(SUMPRODUCT(($A$7:$A$156="Seçildi")*($D$7:$D$156=$D15)*($F$7:$F$156=$F15)*(ROW($A$7:$A$156)&lt;&gt;ROW($A15))*($M$7:$M$156&lt;$N15)*($N$7:$N$156&gt;$M15))&gt;0,"⚠ Çakışma","OK")))</f>
        <v/>
      </c>
      <c r="R15" s="31" t="str">
        <f aca="false">IF($A15&lt;&gt;"Seçildi","",IF(OR($F15="",$H15="",$K15="",$L15="",$O15="⚠ Çakışma",$P15="⚠ Çakışma",$Q15="⚠ Çakışma"),"⚠ Kontrol Et","✓ Uygun"))</f>
        <v/>
      </c>
      <c r="S15" s="30" t="str">
        <f aca="false">IF(AND($A15="Seçildi",$F15&lt;&gt;"",$H15&lt;&gt;""),$F15*100+$M15+ROW()/100000,"")</f>
        <v/>
      </c>
      <c r="T15" s="30" t="str">
        <f aca="false">IF($S15="","",RANK($S15,$S$7:$S$156,1))</f>
        <v/>
      </c>
    </row>
    <row r="16" customFormat="false" ht="13.5" hidden="false" customHeight="true" outlineLevel="0" collapsed="false">
      <c r="A16" s="25" t="str">
        <f aca="false">'1-Ders Havuzu'!K12</f>
        <v>Seçilmedi</v>
      </c>
      <c r="B16" s="25" t="str">
        <f aca="false">IF($A16="Seçildi",IF('1-Ders Havuzu'!C12="","",'1-Ders Havuzu'!C12),"")</f>
        <v/>
      </c>
      <c r="C16" s="26" t="str">
        <f aca="false">IF($A16="Seçildi",IF('1-Ders Havuzu'!D12="","",'1-Ders Havuzu'!D12),"")</f>
        <v/>
      </c>
      <c r="D16" s="25" t="str">
        <f aca="false">IF($A16="Seçildi",IF('1-Ders Havuzu'!B12="","",'1-Ders Havuzu'!B12),"")</f>
        <v/>
      </c>
      <c r="E16" s="25" t="str">
        <f aca="false">IF($A16="Seçildi",IF('1-Ders Havuzu'!A12="","",'1-Ders Havuzu'!A12),"")</f>
        <v/>
      </c>
      <c r="F16" s="27"/>
      <c r="G16" s="25" t="str">
        <f aca="false">IF($A16&lt;&gt;"Seçildi","",IF($F16="","",CHOOSE(WEEKDAY($F16,2),"Pazartesi","Salı","Çarşamba","Perşembe","Cuma","Cumartesi","Pazar")))</f>
        <v/>
      </c>
      <c r="H16" s="28"/>
      <c r="I16" s="28"/>
      <c r="J16" s="25" t="str">
        <f aca="false">IF($N16="","",TEXT(INT($N16),"00")&amp;"."&amp;TEXT(ROUND(MOD($N16,1)*60,0),"00"))</f>
        <v/>
      </c>
      <c r="K16" s="28"/>
      <c r="L16" s="29"/>
      <c r="M16" s="30" t="str">
        <f aca="false">IF($H16="","",VALUE(LEFT($H16,2))+VALUE(RIGHT($H16,2))/60)</f>
        <v/>
      </c>
      <c r="N16" s="30" t="str">
        <f aca="false">IF(OR($M16="",$I16=""),"",$M16+$I16)</f>
        <v/>
      </c>
      <c r="O16" s="25" t="str">
        <f aca="false">IF($A16&lt;&gt;"Seçildi","",IF(OR($K16="",$F16="",$M16=""),"",IF(SUMPRODUCT(($A$7:$A$156="Seçildi")*($K$7:$K$156=$K16)*($F$7:$F$156=$F16)*(ROW($A$7:$A$156)&lt;&gt;ROW($A16))*($M$7:$M$156&lt;$N16)*($N$7:$N$156&gt;$M16))&gt;0,"⚠ Çakışma","OK")))</f>
        <v/>
      </c>
      <c r="P16" s="25" t="str">
        <f aca="false">IF($A16&lt;&gt;"Seçildi","",IF(OR($L16="",$F16="",$M16=""),"",IF(SUMPRODUCT(($A$7:$A$156="Seçildi")*($L$7:$L$156=$L16)*($F$7:$F$156=$F16)*(ROW($A$7:$A$156)&lt;&gt;ROW($A16))*($M$7:$M$156&lt;$N16)*($N$7:$N$156&gt;$M16))&gt;0,"⚠ Çakışma","OK")))</f>
        <v/>
      </c>
      <c r="Q16" s="25" t="str">
        <f aca="false">IF($A16&lt;&gt;"Seçildi","",IF(OR($D16="",$F16="",$M16=""),"",IF(SUMPRODUCT(($A$7:$A$156="Seçildi")*($D$7:$D$156=$D16)*($F$7:$F$156=$F16)*(ROW($A$7:$A$156)&lt;&gt;ROW($A16))*($M$7:$M$156&lt;$N16)*($N$7:$N$156&gt;$M16))&gt;0,"⚠ Çakışma","OK")))</f>
        <v/>
      </c>
      <c r="R16" s="31" t="str">
        <f aca="false">IF($A16&lt;&gt;"Seçildi","",IF(OR($F16="",$H16="",$K16="",$L16="",$O16="⚠ Çakışma",$P16="⚠ Çakışma",$Q16="⚠ Çakışma"),"⚠ Kontrol Et","✓ Uygun"))</f>
        <v/>
      </c>
      <c r="S16" s="30" t="str">
        <f aca="false">IF(AND($A16="Seçildi",$F16&lt;&gt;"",$H16&lt;&gt;""),$F16*100+$M16+ROW()/100000,"")</f>
        <v/>
      </c>
      <c r="T16" s="30" t="str">
        <f aca="false">IF($S16="","",RANK($S16,$S$7:$S$156,1))</f>
        <v/>
      </c>
    </row>
    <row r="17" customFormat="false" ht="13.5" hidden="false" customHeight="true" outlineLevel="0" collapsed="false">
      <c r="A17" s="25" t="str">
        <f aca="false">'1-Ders Havuzu'!K13</f>
        <v>Seçilmedi</v>
      </c>
      <c r="B17" s="25" t="str">
        <f aca="false">IF($A17="Seçildi",IF('1-Ders Havuzu'!C13="","",'1-Ders Havuzu'!C13),"")</f>
        <v/>
      </c>
      <c r="C17" s="26" t="str">
        <f aca="false">IF($A17="Seçildi",IF('1-Ders Havuzu'!D13="","",'1-Ders Havuzu'!D13),"")</f>
        <v/>
      </c>
      <c r="D17" s="25" t="str">
        <f aca="false">IF($A17="Seçildi",IF('1-Ders Havuzu'!B13="","",'1-Ders Havuzu'!B13),"")</f>
        <v/>
      </c>
      <c r="E17" s="25" t="str">
        <f aca="false">IF($A17="Seçildi",IF('1-Ders Havuzu'!A13="","",'1-Ders Havuzu'!A13),"")</f>
        <v/>
      </c>
      <c r="F17" s="27"/>
      <c r="G17" s="25" t="str">
        <f aca="false">IF($A17&lt;&gt;"Seçildi","",IF($F17="","",CHOOSE(WEEKDAY($F17,2),"Pazartesi","Salı","Çarşamba","Perşembe","Cuma","Cumartesi","Pazar")))</f>
        <v/>
      </c>
      <c r="H17" s="28"/>
      <c r="I17" s="28"/>
      <c r="J17" s="25" t="str">
        <f aca="false">IF($N17="","",TEXT(INT($N17),"00")&amp;"."&amp;TEXT(ROUND(MOD($N17,1)*60,0),"00"))</f>
        <v/>
      </c>
      <c r="K17" s="28"/>
      <c r="L17" s="29"/>
      <c r="M17" s="30" t="str">
        <f aca="false">IF($H17="","",VALUE(LEFT($H17,2))+VALUE(RIGHT($H17,2))/60)</f>
        <v/>
      </c>
      <c r="N17" s="30" t="str">
        <f aca="false">IF(OR($M17="",$I17=""),"",$M17+$I17)</f>
        <v/>
      </c>
      <c r="O17" s="25" t="str">
        <f aca="false">IF($A17&lt;&gt;"Seçildi","",IF(OR($K17="",$F17="",$M17=""),"",IF(SUMPRODUCT(($A$7:$A$156="Seçildi")*($K$7:$K$156=$K17)*($F$7:$F$156=$F17)*(ROW($A$7:$A$156)&lt;&gt;ROW($A17))*($M$7:$M$156&lt;$N17)*($N$7:$N$156&gt;$M17))&gt;0,"⚠ Çakışma","OK")))</f>
        <v/>
      </c>
      <c r="P17" s="25" t="str">
        <f aca="false">IF($A17&lt;&gt;"Seçildi","",IF(OR($L17="",$F17="",$M17=""),"",IF(SUMPRODUCT(($A$7:$A$156="Seçildi")*($L$7:$L$156=$L17)*($F$7:$F$156=$F17)*(ROW($A$7:$A$156)&lt;&gt;ROW($A17))*($M$7:$M$156&lt;$N17)*($N$7:$N$156&gt;$M17))&gt;0,"⚠ Çakışma","OK")))</f>
        <v/>
      </c>
      <c r="Q17" s="25" t="str">
        <f aca="false">IF($A17&lt;&gt;"Seçildi","",IF(OR($D17="",$F17="",$M17=""),"",IF(SUMPRODUCT(($A$7:$A$156="Seçildi")*($D$7:$D$156=$D17)*($F$7:$F$156=$F17)*(ROW($A$7:$A$156)&lt;&gt;ROW($A17))*($M$7:$M$156&lt;$N17)*($N$7:$N$156&gt;$M17))&gt;0,"⚠ Çakışma","OK")))</f>
        <v/>
      </c>
      <c r="R17" s="31" t="str">
        <f aca="false">IF($A17&lt;&gt;"Seçildi","",IF(OR($F17="",$H17="",$K17="",$L17="",$O17="⚠ Çakışma",$P17="⚠ Çakışma",$Q17="⚠ Çakışma"),"⚠ Kontrol Et","✓ Uygun"))</f>
        <v/>
      </c>
      <c r="S17" s="30" t="str">
        <f aca="false">IF(AND($A17="Seçildi",$F17&lt;&gt;"",$H17&lt;&gt;""),$F17*100+$M17+ROW()/100000,"")</f>
        <v/>
      </c>
      <c r="T17" s="30" t="str">
        <f aca="false">IF($S17="","",RANK($S17,$S$7:$S$156,1))</f>
        <v/>
      </c>
    </row>
    <row r="18" customFormat="false" ht="13.5" hidden="false" customHeight="true" outlineLevel="0" collapsed="false">
      <c r="A18" s="25" t="str">
        <f aca="false">'1-Ders Havuzu'!K14</f>
        <v>Seçilmedi</v>
      </c>
      <c r="B18" s="25" t="str">
        <f aca="false">IF($A18="Seçildi",IF('1-Ders Havuzu'!C14="","",'1-Ders Havuzu'!C14),"")</f>
        <v/>
      </c>
      <c r="C18" s="26" t="str">
        <f aca="false">IF($A18="Seçildi",IF('1-Ders Havuzu'!D14="","",'1-Ders Havuzu'!D14),"")</f>
        <v/>
      </c>
      <c r="D18" s="25" t="str">
        <f aca="false">IF($A18="Seçildi",IF('1-Ders Havuzu'!B14="","",'1-Ders Havuzu'!B14),"")</f>
        <v/>
      </c>
      <c r="E18" s="25" t="str">
        <f aca="false">IF($A18="Seçildi",IF('1-Ders Havuzu'!A14="","",'1-Ders Havuzu'!A14),"")</f>
        <v/>
      </c>
      <c r="F18" s="27"/>
      <c r="G18" s="25" t="str">
        <f aca="false">IF($A18&lt;&gt;"Seçildi","",IF($F18="","",CHOOSE(WEEKDAY($F18,2),"Pazartesi","Salı","Çarşamba","Perşembe","Cuma","Cumartesi","Pazar")))</f>
        <v/>
      </c>
      <c r="H18" s="28"/>
      <c r="I18" s="28"/>
      <c r="J18" s="25" t="str">
        <f aca="false">IF($N18="","",TEXT(INT($N18),"00")&amp;"."&amp;TEXT(ROUND(MOD($N18,1)*60,0),"00"))</f>
        <v/>
      </c>
      <c r="K18" s="28"/>
      <c r="L18" s="29"/>
      <c r="M18" s="30" t="str">
        <f aca="false">IF($H18="","",VALUE(LEFT($H18,2))+VALUE(RIGHT($H18,2))/60)</f>
        <v/>
      </c>
      <c r="N18" s="30" t="str">
        <f aca="false">IF(OR($M18="",$I18=""),"",$M18+$I18)</f>
        <v/>
      </c>
      <c r="O18" s="25" t="str">
        <f aca="false">IF($A18&lt;&gt;"Seçildi","",IF(OR($K18="",$F18="",$M18=""),"",IF(SUMPRODUCT(($A$7:$A$156="Seçildi")*($K$7:$K$156=$K18)*($F$7:$F$156=$F18)*(ROW($A$7:$A$156)&lt;&gt;ROW($A18))*($M$7:$M$156&lt;$N18)*($N$7:$N$156&gt;$M18))&gt;0,"⚠ Çakışma","OK")))</f>
        <v/>
      </c>
      <c r="P18" s="25" t="str">
        <f aca="false">IF($A18&lt;&gt;"Seçildi","",IF(OR($L18="",$F18="",$M18=""),"",IF(SUMPRODUCT(($A$7:$A$156="Seçildi")*($L$7:$L$156=$L18)*($F$7:$F$156=$F18)*(ROW($A$7:$A$156)&lt;&gt;ROW($A18))*($M$7:$M$156&lt;$N18)*($N$7:$N$156&gt;$M18))&gt;0,"⚠ Çakışma","OK")))</f>
        <v/>
      </c>
      <c r="Q18" s="25" t="str">
        <f aca="false">IF($A18&lt;&gt;"Seçildi","",IF(OR($D18="",$F18="",$M18=""),"",IF(SUMPRODUCT(($A$7:$A$156="Seçildi")*($D$7:$D$156=$D18)*($F$7:$F$156=$F18)*(ROW($A$7:$A$156)&lt;&gt;ROW($A18))*($M$7:$M$156&lt;$N18)*($N$7:$N$156&gt;$M18))&gt;0,"⚠ Çakışma","OK")))</f>
        <v/>
      </c>
      <c r="R18" s="31" t="str">
        <f aca="false">IF($A18&lt;&gt;"Seçildi","",IF(OR($F18="",$H18="",$K18="",$L18="",$O18="⚠ Çakışma",$P18="⚠ Çakışma",$Q18="⚠ Çakışma"),"⚠ Kontrol Et","✓ Uygun"))</f>
        <v/>
      </c>
      <c r="S18" s="30" t="str">
        <f aca="false">IF(AND($A18="Seçildi",$F18&lt;&gt;"",$H18&lt;&gt;""),$F18*100+$M18+ROW()/100000,"")</f>
        <v/>
      </c>
      <c r="T18" s="30" t="str">
        <f aca="false">IF($S18="","",RANK($S18,$S$7:$S$156,1))</f>
        <v/>
      </c>
    </row>
    <row r="19" customFormat="false" ht="13.5" hidden="false" customHeight="true" outlineLevel="0" collapsed="false">
      <c r="A19" s="25" t="str">
        <f aca="false">'1-Ders Havuzu'!K15</f>
        <v>Seçilmedi</v>
      </c>
      <c r="B19" s="25" t="str">
        <f aca="false">IF($A19="Seçildi",IF('1-Ders Havuzu'!C15="","",'1-Ders Havuzu'!C15),"")</f>
        <v/>
      </c>
      <c r="C19" s="26" t="str">
        <f aca="false">IF($A19="Seçildi",IF('1-Ders Havuzu'!D15="","",'1-Ders Havuzu'!D15),"")</f>
        <v/>
      </c>
      <c r="D19" s="25" t="str">
        <f aca="false">IF($A19="Seçildi",IF('1-Ders Havuzu'!B15="","",'1-Ders Havuzu'!B15),"")</f>
        <v/>
      </c>
      <c r="E19" s="25" t="str">
        <f aca="false">IF($A19="Seçildi",IF('1-Ders Havuzu'!A15="","",'1-Ders Havuzu'!A15),"")</f>
        <v/>
      </c>
      <c r="F19" s="27"/>
      <c r="G19" s="25" t="str">
        <f aca="false">IF($A19&lt;&gt;"Seçildi","",IF($F19="","",CHOOSE(WEEKDAY($F19,2),"Pazartesi","Salı","Çarşamba","Perşembe","Cuma","Cumartesi","Pazar")))</f>
        <v/>
      </c>
      <c r="H19" s="28"/>
      <c r="I19" s="28"/>
      <c r="J19" s="25" t="str">
        <f aca="false">IF($N19="","",TEXT(INT($N19),"00")&amp;"."&amp;TEXT(ROUND(MOD($N19,1)*60,0),"00"))</f>
        <v/>
      </c>
      <c r="K19" s="28"/>
      <c r="L19" s="29"/>
      <c r="M19" s="30" t="str">
        <f aca="false">IF($H19="","",VALUE(LEFT($H19,2))+VALUE(RIGHT($H19,2))/60)</f>
        <v/>
      </c>
      <c r="N19" s="30" t="str">
        <f aca="false">IF(OR($M19="",$I19=""),"",$M19+$I19)</f>
        <v/>
      </c>
      <c r="O19" s="25" t="str">
        <f aca="false">IF($A19&lt;&gt;"Seçildi","",IF(OR($K19="",$F19="",$M19=""),"",IF(SUMPRODUCT(($A$7:$A$156="Seçildi")*($K$7:$K$156=$K19)*($F$7:$F$156=$F19)*(ROW($A$7:$A$156)&lt;&gt;ROW($A19))*($M$7:$M$156&lt;$N19)*($N$7:$N$156&gt;$M19))&gt;0,"⚠ Çakışma","OK")))</f>
        <v/>
      </c>
      <c r="P19" s="25" t="str">
        <f aca="false">IF($A19&lt;&gt;"Seçildi","",IF(OR($L19="",$F19="",$M19=""),"",IF(SUMPRODUCT(($A$7:$A$156="Seçildi")*($L$7:$L$156=$L19)*($F$7:$F$156=$F19)*(ROW($A$7:$A$156)&lt;&gt;ROW($A19))*($M$7:$M$156&lt;$N19)*($N$7:$N$156&gt;$M19))&gt;0,"⚠ Çakışma","OK")))</f>
        <v/>
      </c>
      <c r="Q19" s="25" t="str">
        <f aca="false">IF($A19&lt;&gt;"Seçildi","",IF(OR($D19="",$F19="",$M19=""),"",IF(SUMPRODUCT(($A$7:$A$156="Seçildi")*($D$7:$D$156=$D19)*($F$7:$F$156=$F19)*(ROW($A$7:$A$156)&lt;&gt;ROW($A19))*($M$7:$M$156&lt;$N19)*($N$7:$N$156&gt;$M19))&gt;0,"⚠ Çakışma","OK")))</f>
        <v/>
      </c>
      <c r="R19" s="31" t="str">
        <f aca="false">IF($A19&lt;&gt;"Seçildi","",IF(OR($F19="",$H19="",$K19="",$L19="",$O19="⚠ Çakışma",$P19="⚠ Çakışma",$Q19="⚠ Çakışma"),"⚠ Kontrol Et","✓ Uygun"))</f>
        <v/>
      </c>
      <c r="S19" s="30" t="str">
        <f aca="false">IF(AND($A19="Seçildi",$F19&lt;&gt;"",$H19&lt;&gt;""),$F19*100+$M19+ROW()/100000,"")</f>
        <v/>
      </c>
      <c r="T19" s="30" t="str">
        <f aca="false">IF($S19="","",RANK($S19,$S$7:$S$156,1))</f>
        <v/>
      </c>
    </row>
    <row r="20" customFormat="false" ht="13.5" hidden="false" customHeight="true" outlineLevel="0" collapsed="false">
      <c r="A20" s="25" t="str">
        <f aca="false">'1-Ders Havuzu'!K16</f>
        <v>Seçilmedi</v>
      </c>
      <c r="B20" s="25" t="str">
        <f aca="false">IF($A20="Seçildi",IF('1-Ders Havuzu'!C16="","",'1-Ders Havuzu'!C16),"")</f>
        <v/>
      </c>
      <c r="C20" s="26" t="str">
        <f aca="false">IF($A20="Seçildi",IF('1-Ders Havuzu'!D16="","",'1-Ders Havuzu'!D16),"")</f>
        <v/>
      </c>
      <c r="D20" s="25" t="str">
        <f aca="false">IF($A20="Seçildi",IF('1-Ders Havuzu'!B16="","",'1-Ders Havuzu'!B16),"")</f>
        <v/>
      </c>
      <c r="E20" s="25" t="str">
        <f aca="false">IF($A20="Seçildi",IF('1-Ders Havuzu'!A16="","",'1-Ders Havuzu'!A16),"")</f>
        <v/>
      </c>
      <c r="F20" s="27"/>
      <c r="G20" s="25" t="str">
        <f aca="false">IF($A20&lt;&gt;"Seçildi","",IF($F20="","",CHOOSE(WEEKDAY($F20,2),"Pazartesi","Salı","Çarşamba","Perşembe","Cuma","Cumartesi","Pazar")))</f>
        <v/>
      </c>
      <c r="H20" s="28"/>
      <c r="I20" s="28"/>
      <c r="J20" s="25" t="str">
        <f aca="false">IF($N20="","",TEXT(INT($N20),"00")&amp;"."&amp;TEXT(ROUND(MOD($N20,1)*60,0),"00"))</f>
        <v/>
      </c>
      <c r="K20" s="28"/>
      <c r="L20" s="29"/>
      <c r="M20" s="30" t="str">
        <f aca="false">IF($H20="","",VALUE(LEFT($H20,2))+VALUE(RIGHT($H20,2))/60)</f>
        <v/>
      </c>
      <c r="N20" s="30" t="str">
        <f aca="false">IF(OR($M20="",$I20=""),"",$M20+$I20)</f>
        <v/>
      </c>
      <c r="O20" s="25" t="str">
        <f aca="false">IF($A20&lt;&gt;"Seçildi","",IF(OR($K20="",$F20="",$M20=""),"",IF(SUMPRODUCT(($A$7:$A$156="Seçildi")*($K$7:$K$156=$K20)*($F$7:$F$156=$F20)*(ROW($A$7:$A$156)&lt;&gt;ROW($A20))*($M$7:$M$156&lt;$N20)*($N$7:$N$156&gt;$M20))&gt;0,"⚠ Çakışma","OK")))</f>
        <v/>
      </c>
      <c r="P20" s="25" t="str">
        <f aca="false">IF($A20&lt;&gt;"Seçildi","",IF(OR($L20="",$F20="",$M20=""),"",IF(SUMPRODUCT(($A$7:$A$156="Seçildi")*($L$7:$L$156=$L20)*($F$7:$F$156=$F20)*(ROW($A$7:$A$156)&lt;&gt;ROW($A20))*($M$7:$M$156&lt;$N20)*($N$7:$N$156&gt;$M20))&gt;0,"⚠ Çakışma","OK")))</f>
        <v/>
      </c>
      <c r="Q20" s="25" t="str">
        <f aca="false">IF($A20&lt;&gt;"Seçildi","",IF(OR($D20="",$F20="",$M20=""),"",IF(SUMPRODUCT(($A$7:$A$156="Seçildi")*($D$7:$D$156=$D20)*($F$7:$F$156=$F20)*(ROW($A$7:$A$156)&lt;&gt;ROW($A20))*($M$7:$M$156&lt;$N20)*($N$7:$N$156&gt;$M20))&gt;0,"⚠ Çakışma","OK")))</f>
        <v/>
      </c>
      <c r="R20" s="31" t="str">
        <f aca="false">IF($A20&lt;&gt;"Seçildi","",IF(OR($F20="",$H20="",$K20="",$L20="",$O20="⚠ Çakışma",$P20="⚠ Çakışma",$Q20="⚠ Çakışma"),"⚠ Kontrol Et","✓ Uygun"))</f>
        <v/>
      </c>
      <c r="S20" s="30" t="str">
        <f aca="false">IF(AND($A20="Seçildi",$F20&lt;&gt;"",$H20&lt;&gt;""),$F20*100+$M20+ROW()/100000,"")</f>
        <v/>
      </c>
      <c r="T20" s="30" t="str">
        <f aca="false">IF($S20="","",RANK($S20,$S$7:$S$156,1))</f>
        <v/>
      </c>
    </row>
    <row r="21" customFormat="false" ht="13.5" hidden="false" customHeight="true" outlineLevel="0" collapsed="false">
      <c r="A21" s="25" t="str">
        <f aca="false">'1-Ders Havuzu'!K17</f>
        <v>Seçilmedi</v>
      </c>
      <c r="B21" s="25" t="str">
        <f aca="false">IF($A21="Seçildi",IF('1-Ders Havuzu'!C17="","",'1-Ders Havuzu'!C17),"")</f>
        <v/>
      </c>
      <c r="C21" s="26" t="str">
        <f aca="false">IF($A21="Seçildi",IF('1-Ders Havuzu'!D17="","",'1-Ders Havuzu'!D17),"")</f>
        <v/>
      </c>
      <c r="D21" s="25" t="str">
        <f aca="false">IF($A21="Seçildi",IF('1-Ders Havuzu'!B17="","",'1-Ders Havuzu'!B17),"")</f>
        <v/>
      </c>
      <c r="E21" s="25" t="str">
        <f aca="false">IF($A21="Seçildi",IF('1-Ders Havuzu'!A17="","",'1-Ders Havuzu'!A17),"")</f>
        <v/>
      </c>
      <c r="F21" s="27"/>
      <c r="G21" s="25" t="str">
        <f aca="false">IF($A21&lt;&gt;"Seçildi","",IF($F21="","",CHOOSE(WEEKDAY($F21,2),"Pazartesi","Salı","Çarşamba","Perşembe","Cuma","Cumartesi","Pazar")))</f>
        <v/>
      </c>
      <c r="H21" s="28"/>
      <c r="I21" s="28"/>
      <c r="J21" s="25" t="str">
        <f aca="false">IF($N21="","",TEXT(INT($N21),"00")&amp;"."&amp;TEXT(ROUND(MOD($N21,1)*60,0),"00"))</f>
        <v/>
      </c>
      <c r="K21" s="28"/>
      <c r="L21" s="29"/>
      <c r="M21" s="30" t="str">
        <f aca="false">IF($H21="","",VALUE(LEFT($H21,2))+VALUE(RIGHT($H21,2))/60)</f>
        <v/>
      </c>
      <c r="N21" s="30" t="str">
        <f aca="false">IF(OR($M21="",$I21=""),"",$M21+$I21)</f>
        <v/>
      </c>
      <c r="O21" s="25" t="str">
        <f aca="false">IF($A21&lt;&gt;"Seçildi","",IF(OR($K21="",$F21="",$M21=""),"",IF(SUMPRODUCT(($A$7:$A$156="Seçildi")*($K$7:$K$156=$K21)*($F$7:$F$156=$F21)*(ROW($A$7:$A$156)&lt;&gt;ROW($A21))*($M$7:$M$156&lt;$N21)*($N$7:$N$156&gt;$M21))&gt;0,"⚠ Çakışma","OK")))</f>
        <v/>
      </c>
      <c r="P21" s="25" t="str">
        <f aca="false">IF($A21&lt;&gt;"Seçildi","",IF(OR($L21="",$F21="",$M21=""),"",IF(SUMPRODUCT(($A$7:$A$156="Seçildi")*($L$7:$L$156=$L21)*($F$7:$F$156=$F21)*(ROW($A$7:$A$156)&lt;&gt;ROW($A21))*($M$7:$M$156&lt;$N21)*($N$7:$N$156&gt;$M21))&gt;0,"⚠ Çakışma","OK")))</f>
        <v/>
      </c>
      <c r="Q21" s="25" t="str">
        <f aca="false">IF($A21&lt;&gt;"Seçildi","",IF(OR($D21="",$F21="",$M21=""),"",IF(SUMPRODUCT(($A$7:$A$156="Seçildi")*($D$7:$D$156=$D21)*($F$7:$F$156=$F21)*(ROW($A$7:$A$156)&lt;&gt;ROW($A21))*($M$7:$M$156&lt;$N21)*($N$7:$N$156&gt;$M21))&gt;0,"⚠ Çakışma","OK")))</f>
        <v/>
      </c>
      <c r="R21" s="31" t="str">
        <f aca="false">IF($A21&lt;&gt;"Seçildi","",IF(OR($F21="",$H21="",$K21="",$L21="",$O21="⚠ Çakışma",$P21="⚠ Çakışma",$Q21="⚠ Çakışma"),"⚠ Kontrol Et","✓ Uygun"))</f>
        <v/>
      </c>
      <c r="S21" s="30" t="str">
        <f aca="false">IF(AND($A21="Seçildi",$F21&lt;&gt;"",$H21&lt;&gt;""),$F21*100+$M21+ROW()/100000,"")</f>
        <v/>
      </c>
      <c r="T21" s="30" t="str">
        <f aca="false">IF($S21="","",RANK($S21,$S$7:$S$156,1))</f>
        <v/>
      </c>
    </row>
    <row r="22" customFormat="false" ht="13.5" hidden="false" customHeight="true" outlineLevel="0" collapsed="false">
      <c r="A22" s="25" t="str">
        <f aca="false">'1-Ders Havuzu'!K18</f>
        <v>Seçilmedi</v>
      </c>
      <c r="B22" s="25" t="str">
        <f aca="false">IF($A22="Seçildi",IF('1-Ders Havuzu'!C18="","",'1-Ders Havuzu'!C18),"")</f>
        <v/>
      </c>
      <c r="C22" s="26" t="str">
        <f aca="false">IF($A22="Seçildi",IF('1-Ders Havuzu'!D18="","",'1-Ders Havuzu'!D18),"")</f>
        <v/>
      </c>
      <c r="D22" s="25" t="str">
        <f aca="false">IF($A22="Seçildi",IF('1-Ders Havuzu'!B18="","",'1-Ders Havuzu'!B18),"")</f>
        <v/>
      </c>
      <c r="E22" s="25" t="str">
        <f aca="false">IF($A22="Seçildi",IF('1-Ders Havuzu'!A18="","",'1-Ders Havuzu'!A18),"")</f>
        <v/>
      </c>
      <c r="F22" s="27"/>
      <c r="G22" s="25" t="str">
        <f aca="false">IF($A22&lt;&gt;"Seçildi","",IF($F22="","",CHOOSE(WEEKDAY($F22,2),"Pazartesi","Salı","Çarşamba","Perşembe","Cuma","Cumartesi","Pazar")))</f>
        <v/>
      </c>
      <c r="H22" s="28"/>
      <c r="I22" s="28"/>
      <c r="J22" s="25" t="str">
        <f aca="false">IF($N22="","",TEXT(INT($N22),"00")&amp;"."&amp;TEXT(ROUND(MOD($N22,1)*60,0),"00"))</f>
        <v/>
      </c>
      <c r="K22" s="28"/>
      <c r="L22" s="29"/>
      <c r="M22" s="30" t="str">
        <f aca="false">IF($H22="","",VALUE(LEFT($H22,2))+VALUE(RIGHT($H22,2))/60)</f>
        <v/>
      </c>
      <c r="N22" s="30" t="str">
        <f aca="false">IF(OR($M22="",$I22=""),"",$M22+$I22)</f>
        <v/>
      </c>
      <c r="O22" s="25" t="str">
        <f aca="false">IF($A22&lt;&gt;"Seçildi","",IF(OR($K22="",$F22="",$M22=""),"",IF(SUMPRODUCT(($A$7:$A$156="Seçildi")*($K$7:$K$156=$K22)*($F$7:$F$156=$F22)*(ROW($A$7:$A$156)&lt;&gt;ROW($A22))*($M$7:$M$156&lt;$N22)*($N$7:$N$156&gt;$M22))&gt;0,"⚠ Çakışma","OK")))</f>
        <v/>
      </c>
      <c r="P22" s="25" t="str">
        <f aca="false">IF($A22&lt;&gt;"Seçildi","",IF(OR($L22="",$F22="",$M22=""),"",IF(SUMPRODUCT(($A$7:$A$156="Seçildi")*($L$7:$L$156=$L22)*($F$7:$F$156=$F22)*(ROW($A$7:$A$156)&lt;&gt;ROW($A22))*($M$7:$M$156&lt;$N22)*($N$7:$N$156&gt;$M22))&gt;0,"⚠ Çakışma","OK")))</f>
        <v/>
      </c>
      <c r="Q22" s="25" t="str">
        <f aca="false">IF($A22&lt;&gt;"Seçildi","",IF(OR($D22="",$F22="",$M22=""),"",IF(SUMPRODUCT(($A$7:$A$156="Seçildi")*($D$7:$D$156=$D22)*($F$7:$F$156=$F22)*(ROW($A$7:$A$156)&lt;&gt;ROW($A22))*($M$7:$M$156&lt;$N22)*($N$7:$N$156&gt;$M22))&gt;0,"⚠ Çakışma","OK")))</f>
        <v/>
      </c>
      <c r="R22" s="31" t="str">
        <f aca="false">IF($A22&lt;&gt;"Seçildi","",IF(OR($F22="",$H22="",$K22="",$L22="",$O22="⚠ Çakışma",$P22="⚠ Çakışma",$Q22="⚠ Çakışma"),"⚠ Kontrol Et","✓ Uygun"))</f>
        <v/>
      </c>
      <c r="S22" s="30" t="str">
        <f aca="false">IF(AND($A22="Seçildi",$F22&lt;&gt;"",$H22&lt;&gt;""),$F22*100+$M22+ROW()/100000,"")</f>
        <v/>
      </c>
      <c r="T22" s="30" t="str">
        <f aca="false">IF($S22="","",RANK($S22,$S$7:$S$156,1))</f>
        <v/>
      </c>
    </row>
    <row r="23" customFormat="false" ht="13.5" hidden="false" customHeight="true" outlineLevel="0" collapsed="false">
      <c r="A23" s="25" t="str">
        <f aca="false">'1-Ders Havuzu'!K19</f>
        <v>Seçilmedi</v>
      </c>
      <c r="B23" s="25" t="str">
        <f aca="false">IF($A23="Seçildi",IF('1-Ders Havuzu'!C19="","",'1-Ders Havuzu'!C19),"")</f>
        <v/>
      </c>
      <c r="C23" s="26" t="str">
        <f aca="false">IF($A23="Seçildi",IF('1-Ders Havuzu'!D19="","",'1-Ders Havuzu'!D19),"")</f>
        <v/>
      </c>
      <c r="D23" s="25" t="str">
        <f aca="false">IF($A23="Seçildi",IF('1-Ders Havuzu'!B19="","",'1-Ders Havuzu'!B19),"")</f>
        <v/>
      </c>
      <c r="E23" s="25" t="str">
        <f aca="false">IF($A23="Seçildi",IF('1-Ders Havuzu'!A19="","",'1-Ders Havuzu'!A19),"")</f>
        <v/>
      </c>
      <c r="F23" s="27"/>
      <c r="G23" s="25" t="str">
        <f aca="false">IF($A23&lt;&gt;"Seçildi","",IF($F23="","",CHOOSE(WEEKDAY($F23,2),"Pazartesi","Salı","Çarşamba","Perşembe","Cuma","Cumartesi","Pazar")))</f>
        <v/>
      </c>
      <c r="H23" s="28"/>
      <c r="I23" s="28"/>
      <c r="J23" s="25" t="str">
        <f aca="false">IF($N23="","",TEXT(INT($N23),"00")&amp;"."&amp;TEXT(ROUND(MOD($N23,1)*60,0),"00"))</f>
        <v/>
      </c>
      <c r="K23" s="28"/>
      <c r="L23" s="29"/>
      <c r="M23" s="30" t="str">
        <f aca="false">IF($H23="","",VALUE(LEFT($H23,2))+VALUE(RIGHT($H23,2))/60)</f>
        <v/>
      </c>
      <c r="N23" s="30" t="str">
        <f aca="false">IF(OR($M23="",$I23=""),"",$M23+$I23)</f>
        <v/>
      </c>
      <c r="O23" s="25" t="str">
        <f aca="false">IF($A23&lt;&gt;"Seçildi","",IF(OR($K23="",$F23="",$M23=""),"",IF(SUMPRODUCT(($A$7:$A$156="Seçildi")*($K$7:$K$156=$K23)*($F$7:$F$156=$F23)*(ROW($A$7:$A$156)&lt;&gt;ROW($A23))*($M$7:$M$156&lt;$N23)*($N$7:$N$156&gt;$M23))&gt;0,"⚠ Çakışma","OK")))</f>
        <v/>
      </c>
      <c r="P23" s="25" t="str">
        <f aca="false">IF($A23&lt;&gt;"Seçildi","",IF(OR($L23="",$F23="",$M23=""),"",IF(SUMPRODUCT(($A$7:$A$156="Seçildi")*($L$7:$L$156=$L23)*($F$7:$F$156=$F23)*(ROW($A$7:$A$156)&lt;&gt;ROW($A23))*($M$7:$M$156&lt;$N23)*($N$7:$N$156&gt;$M23))&gt;0,"⚠ Çakışma","OK")))</f>
        <v/>
      </c>
      <c r="Q23" s="25" t="str">
        <f aca="false">IF($A23&lt;&gt;"Seçildi","",IF(OR($D23="",$F23="",$M23=""),"",IF(SUMPRODUCT(($A$7:$A$156="Seçildi")*($D$7:$D$156=$D23)*($F$7:$F$156=$F23)*(ROW($A$7:$A$156)&lt;&gt;ROW($A23))*($M$7:$M$156&lt;$N23)*($N$7:$N$156&gt;$M23))&gt;0,"⚠ Çakışma","OK")))</f>
        <v/>
      </c>
      <c r="R23" s="31" t="str">
        <f aca="false">IF($A23&lt;&gt;"Seçildi","",IF(OR($F23="",$H23="",$K23="",$L23="",$O23="⚠ Çakışma",$P23="⚠ Çakışma",$Q23="⚠ Çakışma"),"⚠ Kontrol Et","✓ Uygun"))</f>
        <v/>
      </c>
      <c r="S23" s="30" t="str">
        <f aca="false">IF(AND($A23="Seçildi",$F23&lt;&gt;"",$H23&lt;&gt;""),$F23*100+$M23+ROW()/100000,"")</f>
        <v/>
      </c>
      <c r="T23" s="30" t="str">
        <f aca="false">IF($S23="","",RANK($S23,$S$7:$S$156,1))</f>
        <v/>
      </c>
    </row>
    <row r="24" customFormat="false" ht="13.5" hidden="false" customHeight="true" outlineLevel="0" collapsed="false">
      <c r="A24" s="25" t="str">
        <f aca="false">'1-Ders Havuzu'!K20</f>
        <v>Seçilmedi</v>
      </c>
      <c r="B24" s="25" t="str">
        <f aca="false">IF($A24="Seçildi",IF('1-Ders Havuzu'!C20="","",'1-Ders Havuzu'!C20),"")</f>
        <v/>
      </c>
      <c r="C24" s="26" t="str">
        <f aca="false">IF($A24="Seçildi",IF('1-Ders Havuzu'!D20="","",'1-Ders Havuzu'!D20),"")</f>
        <v/>
      </c>
      <c r="D24" s="25" t="str">
        <f aca="false">IF($A24="Seçildi",IF('1-Ders Havuzu'!B20="","",'1-Ders Havuzu'!B20),"")</f>
        <v/>
      </c>
      <c r="E24" s="25" t="str">
        <f aca="false">IF($A24="Seçildi",IF('1-Ders Havuzu'!A20="","",'1-Ders Havuzu'!A20),"")</f>
        <v/>
      </c>
      <c r="F24" s="27"/>
      <c r="G24" s="25" t="str">
        <f aca="false">IF($A24&lt;&gt;"Seçildi","",IF($F24="","",CHOOSE(WEEKDAY($F24,2),"Pazartesi","Salı","Çarşamba","Perşembe","Cuma","Cumartesi","Pazar")))</f>
        <v/>
      </c>
      <c r="H24" s="28"/>
      <c r="I24" s="28"/>
      <c r="J24" s="25" t="str">
        <f aca="false">IF($N24="","",TEXT(INT($N24),"00")&amp;"."&amp;TEXT(ROUND(MOD($N24,1)*60,0),"00"))</f>
        <v/>
      </c>
      <c r="K24" s="28"/>
      <c r="L24" s="29"/>
      <c r="M24" s="30" t="str">
        <f aca="false">IF($H24="","",VALUE(LEFT($H24,2))+VALUE(RIGHT($H24,2))/60)</f>
        <v/>
      </c>
      <c r="N24" s="30" t="str">
        <f aca="false">IF(OR($M24="",$I24=""),"",$M24+$I24)</f>
        <v/>
      </c>
      <c r="O24" s="25" t="str">
        <f aca="false">IF($A24&lt;&gt;"Seçildi","",IF(OR($K24="",$F24="",$M24=""),"",IF(SUMPRODUCT(($A$7:$A$156="Seçildi")*($K$7:$K$156=$K24)*($F$7:$F$156=$F24)*(ROW($A$7:$A$156)&lt;&gt;ROW($A24))*($M$7:$M$156&lt;$N24)*($N$7:$N$156&gt;$M24))&gt;0,"⚠ Çakışma","OK")))</f>
        <v/>
      </c>
      <c r="P24" s="25" t="str">
        <f aca="false">IF($A24&lt;&gt;"Seçildi","",IF(OR($L24="",$F24="",$M24=""),"",IF(SUMPRODUCT(($A$7:$A$156="Seçildi")*($L$7:$L$156=$L24)*($F$7:$F$156=$F24)*(ROW($A$7:$A$156)&lt;&gt;ROW($A24))*($M$7:$M$156&lt;$N24)*($N$7:$N$156&gt;$M24))&gt;0,"⚠ Çakışma","OK")))</f>
        <v/>
      </c>
      <c r="Q24" s="25" t="str">
        <f aca="false">IF($A24&lt;&gt;"Seçildi","",IF(OR($D24="",$F24="",$M24=""),"",IF(SUMPRODUCT(($A$7:$A$156="Seçildi")*($D$7:$D$156=$D24)*($F$7:$F$156=$F24)*(ROW($A$7:$A$156)&lt;&gt;ROW($A24))*($M$7:$M$156&lt;$N24)*($N$7:$N$156&gt;$M24))&gt;0,"⚠ Çakışma","OK")))</f>
        <v/>
      </c>
      <c r="R24" s="31" t="str">
        <f aca="false">IF($A24&lt;&gt;"Seçildi","",IF(OR($F24="",$H24="",$K24="",$L24="",$O24="⚠ Çakışma",$P24="⚠ Çakışma",$Q24="⚠ Çakışma"),"⚠ Kontrol Et","✓ Uygun"))</f>
        <v/>
      </c>
      <c r="S24" s="30" t="str">
        <f aca="false">IF(AND($A24="Seçildi",$F24&lt;&gt;"",$H24&lt;&gt;""),$F24*100+$M24+ROW()/100000,"")</f>
        <v/>
      </c>
      <c r="T24" s="30" t="str">
        <f aca="false">IF($S24="","",RANK($S24,$S$7:$S$156,1))</f>
        <v/>
      </c>
    </row>
    <row r="25" customFormat="false" ht="13.5" hidden="false" customHeight="true" outlineLevel="0" collapsed="false">
      <c r="A25" s="25" t="str">
        <f aca="false">'1-Ders Havuzu'!K21</f>
        <v>Seçilmedi</v>
      </c>
      <c r="B25" s="25" t="str">
        <f aca="false">IF($A25="Seçildi",IF('1-Ders Havuzu'!C21="","",'1-Ders Havuzu'!C21),"")</f>
        <v/>
      </c>
      <c r="C25" s="26" t="str">
        <f aca="false">IF($A25="Seçildi",IF('1-Ders Havuzu'!D21="","",'1-Ders Havuzu'!D21),"")</f>
        <v/>
      </c>
      <c r="D25" s="25" t="str">
        <f aca="false">IF($A25="Seçildi",IF('1-Ders Havuzu'!B21="","",'1-Ders Havuzu'!B21),"")</f>
        <v/>
      </c>
      <c r="E25" s="25" t="str">
        <f aca="false">IF($A25="Seçildi",IF('1-Ders Havuzu'!A21="","",'1-Ders Havuzu'!A21),"")</f>
        <v/>
      </c>
      <c r="F25" s="27"/>
      <c r="G25" s="25" t="str">
        <f aca="false">IF($A25&lt;&gt;"Seçildi","",IF($F25="","",CHOOSE(WEEKDAY($F25,2),"Pazartesi","Salı","Çarşamba","Perşembe","Cuma","Cumartesi","Pazar")))</f>
        <v/>
      </c>
      <c r="H25" s="28"/>
      <c r="I25" s="28"/>
      <c r="J25" s="25" t="str">
        <f aca="false">IF($N25="","",TEXT(INT($N25),"00")&amp;"."&amp;TEXT(ROUND(MOD($N25,1)*60,0),"00"))</f>
        <v/>
      </c>
      <c r="K25" s="28"/>
      <c r="L25" s="29"/>
      <c r="M25" s="30" t="str">
        <f aca="false">IF($H25="","",VALUE(LEFT($H25,2))+VALUE(RIGHT($H25,2))/60)</f>
        <v/>
      </c>
      <c r="N25" s="30" t="str">
        <f aca="false">IF(OR($M25="",$I25=""),"",$M25+$I25)</f>
        <v/>
      </c>
      <c r="O25" s="25" t="str">
        <f aca="false">IF($A25&lt;&gt;"Seçildi","",IF(OR($K25="",$F25="",$M25=""),"",IF(SUMPRODUCT(($A$7:$A$156="Seçildi")*($K$7:$K$156=$K25)*($F$7:$F$156=$F25)*(ROW($A$7:$A$156)&lt;&gt;ROW($A25))*($M$7:$M$156&lt;$N25)*($N$7:$N$156&gt;$M25))&gt;0,"⚠ Çakışma","OK")))</f>
        <v/>
      </c>
      <c r="P25" s="25" t="str">
        <f aca="false">IF($A25&lt;&gt;"Seçildi","",IF(OR($L25="",$F25="",$M25=""),"",IF(SUMPRODUCT(($A$7:$A$156="Seçildi")*($L$7:$L$156=$L25)*($F$7:$F$156=$F25)*(ROW($A$7:$A$156)&lt;&gt;ROW($A25))*($M$7:$M$156&lt;$N25)*($N$7:$N$156&gt;$M25))&gt;0,"⚠ Çakışma","OK")))</f>
        <v/>
      </c>
      <c r="Q25" s="25" t="str">
        <f aca="false">IF($A25&lt;&gt;"Seçildi","",IF(OR($D25="",$F25="",$M25=""),"",IF(SUMPRODUCT(($A$7:$A$156="Seçildi")*($D$7:$D$156=$D25)*($F$7:$F$156=$F25)*(ROW($A$7:$A$156)&lt;&gt;ROW($A25))*($M$7:$M$156&lt;$N25)*($N$7:$N$156&gt;$M25))&gt;0,"⚠ Çakışma","OK")))</f>
        <v/>
      </c>
      <c r="R25" s="31" t="str">
        <f aca="false">IF($A25&lt;&gt;"Seçildi","",IF(OR($F25="",$H25="",$K25="",$L25="",$O25="⚠ Çakışma",$P25="⚠ Çakışma",$Q25="⚠ Çakışma"),"⚠ Kontrol Et","✓ Uygun"))</f>
        <v/>
      </c>
      <c r="S25" s="30" t="str">
        <f aca="false">IF(AND($A25="Seçildi",$F25&lt;&gt;"",$H25&lt;&gt;""),$F25*100+$M25+ROW()/100000,"")</f>
        <v/>
      </c>
      <c r="T25" s="30" t="str">
        <f aca="false">IF($S25="","",RANK($S25,$S$7:$S$156,1))</f>
        <v/>
      </c>
    </row>
    <row r="26" customFormat="false" ht="13.5" hidden="false" customHeight="true" outlineLevel="0" collapsed="false">
      <c r="A26" s="25" t="str">
        <f aca="false">'1-Ders Havuzu'!K22</f>
        <v>Seçilmedi</v>
      </c>
      <c r="B26" s="25" t="str">
        <f aca="false">IF($A26="Seçildi",IF('1-Ders Havuzu'!C22="","",'1-Ders Havuzu'!C22),"")</f>
        <v/>
      </c>
      <c r="C26" s="26" t="str">
        <f aca="false">IF($A26="Seçildi",IF('1-Ders Havuzu'!D22="","",'1-Ders Havuzu'!D22),"")</f>
        <v/>
      </c>
      <c r="D26" s="25" t="str">
        <f aca="false">IF($A26="Seçildi",IF('1-Ders Havuzu'!B22="","",'1-Ders Havuzu'!B22),"")</f>
        <v/>
      </c>
      <c r="E26" s="25" t="str">
        <f aca="false">IF($A26="Seçildi",IF('1-Ders Havuzu'!A22="","",'1-Ders Havuzu'!A22),"")</f>
        <v/>
      </c>
      <c r="F26" s="27"/>
      <c r="G26" s="25" t="str">
        <f aca="false">IF($A26&lt;&gt;"Seçildi","",IF($F26="","",CHOOSE(WEEKDAY($F26,2),"Pazartesi","Salı","Çarşamba","Perşembe","Cuma","Cumartesi","Pazar")))</f>
        <v/>
      </c>
      <c r="H26" s="28"/>
      <c r="I26" s="28"/>
      <c r="J26" s="25" t="str">
        <f aca="false">IF($N26="","",TEXT(INT($N26),"00")&amp;"."&amp;TEXT(ROUND(MOD($N26,1)*60,0),"00"))</f>
        <v/>
      </c>
      <c r="K26" s="28"/>
      <c r="L26" s="29"/>
      <c r="M26" s="30" t="str">
        <f aca="false">IF($H26="","",VALUE(LEFT($H26,2))+VALUE(RIGHT($H26,2))/60)</f>
        <v/>
      </c>
      <c r="N26" s="30" t="str">
        <f aca="false">IF(OR($M26="",$I26=""),"",$M26+$I26)</f>
        <v/>
      </c>
      <c r="O26" s="25" t="str">
        <f aca="false">IF($A26&lt;&gt;"Seçildi","",IF(OR($K26="",$F26="",$M26=""),"",IF(SUMPRODUCT(($A$7:$A$156="Seçildi")*($K$7:$K$156=$K26)*($F$7:$F$156=$F26)*(ROW($A$7:$A$156)&lt;&gt;ROW($A26))*($M$7:$M$156&lt;$N26)*($N$7:$N$156&gt;$M26))&gt;0,"⚠ Çakışma","OK")))</f>
        <v/>
      </c>
      <c r="P26" s="25" t="str">
        <f aca="false">IF($A26&lt;&gt;"Seçildi","",IF(OR($L26="",$F26="",$M26=""),"",IF(SUMPRODUCT(($A$7:$A$156="Seçildi")*($L$7:$L$156=$L26)*($F$7:$F$156=$F26)*(ROW($A$7:$A$156)&lt;&gt;ROW($A26))*($M$7:$M$156&lt;$N26)*($N$7:$N$156&gt;$M26))&gt;0,"⚠ Çakışma","OK")))</f>
        <v/>
      </c>
      <c r="Q26" s="25" t="str">
        <f aca="false">IF($A26&lt;&gt;"Seçildi","",IF(OR($D26="",$F26="",$M26=""),"",IF(SUMPRODUCT(($A$7:$A$156="Seçildi")*($D$7:$D$156=$D26)*($F$7:$F$156=$F26)*(ROW($A$7:$A$156)&lt;&gt;ROW($A26))*($M$7:$M$156&lt;$N26)*($N$7:$N$156&gt;$M26))&gt;0,"⚠ Çakışma","OK")))</f>
        <v/>
      </c>
      <c r="R26" s="31" t="str">
        <f aca="false">IF($A26&lt;&gt;"Seçildi","",IF(OR($F26="",$H26="",$K26="",$L26="",$O26="⚠ Çakışma",$P26="⚠ Çakışma",$Q26="⚠ Çakışma"),"⚠ Kontrol Et","✓ Uygun"))</f>
        <v/>
      </c>
      <c r="S26" s="30" t="str">
        <f aca="false">IF(AND($A26="Seçildi",$F26&lt;&gt;"",$H26&lt;&gt;""),$F26*100+$M26+ROW()/100000,"")</f>
        <v/>
      </c>
      <c r="T26" s="30" t="str">
        <f aca="false">IF($S26="","",RANK($S26,$S$7:$S$156,1))</f>
        <v/>
      </c>
    </row>
    <row r="27" customFormat="false" ht="13.5" hidden="false" customHeight="true" outlineLevel="0" collapsed="false">
      <c r="A27" s="25" t="str">
        <f aca="false">'1-Ders Havuzu'!K23</f>
        <v>Seçilmedi</v>
      </c>
      <c r="B27" s="25" t="str">
        <f aca="false">IF($A27="Seçildi",IF('1-Ders Havuzu'!C23="","",'1-Ders Havuzu'!C23),"")</f>
        <v/>
      </c>
      <c r="C27" s="26" t="str">
        <f aca="false">IF($A27="Seçildi",IF('1-Ders Havuzu'!D23="","",'1-Ders Havuzu'!D23),"")</f>
        <v/>
      </c>
      <c r="D27" s="25" t="str">
        <f aca="false">IF($A27="Seçildi",IF('1-Ders Havuzu'!B23="","",'1-Ders Havuzu'!B23),"")</f>
        <v/>
      </c>
      <c r="E27" s="25" t="str">
        <f aca="false">IF($A27="Seçildi",IF('1-Ders Havuzu'!A23="","",'1-Ders Havuzu'!A23),"")</f>
        <v/>
      </c>
      <c r="F27" s="27"/>
      <c r="G27" s="25" t="str">
        <f aca="false">IF($A27&lt;&gt;"Seçildi","",IF($F27="","",CHOOSE(WEEKDAY($F27,2),"Pazartesi","Salı","Çarşamba","Perşembe","Cuma","Cumartesi","Pazar")))</f>
        <v/>
      </c>
      <c r="H27" s="28"/>
      <c r="I27" s="28"/>
      <c r="J27" s="25" t="str">
        <f aca="false">IF($N27="","",TEXT(INT($N27),"00")&amp;"."&amp;TEXT(ROUND(MOD($N27,1)*60,0),"00"))</f>
        <v/>
      </c>
      <c r="K27" s="28"/>
      <c r="L27" s="29"/>
      <c r="M27" s="30" t="str">
        <f aca="false">IF($H27="","",VALUE(LEFT($H27,2))+VALUE(RIGHT($H27,2))/60)</f>
        <v/>
      </c>
      <c r="N27" s="30" t="str">
        <f aca="false">IF(OR($M27="",$I27=""),"",$M27+$I27)</f>
        <v/>
      </c>
      <c r="O27" s="25" t="str">
        <f aca="false">IF($A27&lt;&gt;"Seçildi","",IF(OR($K27="",$F27="",$M27=""),"",IF(SUMPRODUCT(($A$7:$A$156="Seçildi")*($K$7:$K$156=$K27)*($F$7:$F$156=$F27)*(ROW($A$7:$A$156)&lt;&gt;ROW($A27))*($M$7:$M$156&lt;$N27)*($N$7:$N$156&gt;$M27))&gt;0,"⚠ Çakışma","OK")))</f>
        <v/>
      </c>
      <c r="P27" s="25" t="str">
        <f aca="false">IF($A27&lt;&gt;"Seçildi","",IF(OR($L27="",$F27="",$M27=""),"",IF(SUMPRODUCT(($A$7:$A$156="Seçildi")*($L$7:$L$156=$L27)*($F$7:$F$156=$F27)*(ROW($A$7:$A$156)&lt;&gt;ROW($A27))*($M$7:$M$156&lt;$N27)*($N$7:$N$156&gt;$M27))&gt;0,"⚠ Çakışma","OK")))</f>
        <v/>
      </c>
      <c r="Q27" s="25" t="str">
        <f aca="false">IF($A27&lt;&gt;"Seçildi","",IF(OR($D27="",$F27="",$M27=""),"",IF(SUMPRODUCT(($A$7:$A$156="Seçildi")*($D$7:$D$156=$D27)*($F$7:$F$156=$F27)*(ROW($A$7:$A$156)&lt;&gt;ROW($A27))*($M$7:$M$156&lt;$N27)*($N$7:$N$156&gt;$M27))&gt;0,"⚠ Çakışma","OK")))</f>
        <v/>
      </c>
      <c r="R27" s="31" t="str">
        <f aca="false">IF($A27&lt;&gt;"Seçildi","",IF(OR($F27="",$H27="",$K27="",$L27="",$O27="⚠ Çakışma",$P27="⚠ Çakışma",$Q27="⚠ Çakışma"),"⚠ Kontrol Et","✓ Uygun"))</f>
        <v/>
      </c>
      <c r="S27" s="30" t="str">
        <f aca="false">IF(AND($A27="Seçildi",$F27&lt;&gt;"",$H27&lt;&gt;""),$F27*100+$M27+ROW()/100000,"")</f>
        <v/>
      </c>
      <c r="T27" s="30" t="str">
        <f aca="false">IF($S27="","",RANK($S27,$S$7:$S$156,1))</f>
        <v/>
      </c>
    </row>
    <row r="28" customFormat="false" ht="13.5" hidden="false" customHeight="true" outlineLevel="0" collapsed="false">
      <c r="A28" s="25" t="str">
        <f aca="false">'1-Ders Havuzu'!K24</f>
        <v>Seçilmedi</v>
      </c>
      <c r="B28" s="25" t="str">
        <f aca="false">IF($A28="Seçildi",IF('1-Ders Havuzu'!C24="","",'1-Ders Havuzu'!C24),"")</f>
        <v/>
      </c>
      <c r="C28" s="26" t="str">
        <f aca="false">IF($A28="Seçildi",IF('1-Ders Havuzu'!D24="","",'1-Ders Havuzu'!D24),"")</f>
        <v/>
      </c>
      <c r="D28" s="25" t="str">
        <f aca="false">IF($A28="Seçildi",IF('1-Ders Havuzu'!B24="","",'1-Ders Havuzu'!B24),"")</f>
        <v/>
      </c>
      <c r="E28" s="25" t="str">
        <f aca="false">IF($A28="Seçildi",IF('1-Ders Havuzu'!A24="","",'1-Ders Havuzu'!A24),"")</f>
        <v/>
      </c>
      <c r="F28" s="27"/>
      <c r="G28" s="25" t="str">
        <f aca="false">IF($A28&lt;&gt;"Seçildi","",IF($F28="","",CHOOSE(WEEKDAY($F28,2),"Pazartesi","Salı","Çarşamba","Perşembe","Cuma","Cumartesi","Pazar")))</f>
        <v/>
      </c>
      <c r="H28" s="28"/>
      <c r="I28" s="28"/>
      <c r="J28" s="25" t="str">
        <f aca="false">IF($N28="","",TEXT(INT($N28),"00")&amp;"."&amp;TEXT(ROUND(MOD($N28,1)*60,0),"00"))</f>
        <v/>
      </c>
      <c r="K28" s="28"/>
      <c r="L28" s="29"/>
      <c r="M28" s="30" t="str">
        <f aca="false">IF($H28="","",VALUE(LEFT($H28,2))+VALUE(RIGHT($H28,2))/60)</f>
        <v/>
      </c>
      <c r="N28" s="30" t="str">
        <f aca="false">IF(OR($M28="",$I28=""),"",$M28+$I28)</f>
        <v/>
      </c>
      <c r="O28" s="25" t="str">
        <f aca="false">IF($A28&lt;&gt;"Seçildi","",IF(OR($K28="",$F28="",$M28=""),"",IF(SUMPRODUCT(($A$7:$A$156="Seçildi")*($K$7:$K$156=$K28)*($F$7:$F$156=$F28)*(ROW($A$7:$A$156)&lt;&gt;ROW($A28))*($M$7:$M$156&lt;$N28)*($N$7:$N$156&gt;$M28))&gt;0,"⚠ Çakışma","OK")))</f>
        <v/>
      </c>
      <c r="P28" s="25" t="str">
        <f aca="false">IF($A28&lt;&gt;"Seçildi","",IF(OR($L28="",$F28="",$M28=""),"",IF(SUMPRODUCT(($A$7:$A$156="Seçildi")*($L$7:$L$156=$L28)*($F$7:$F$156=$F28)*(ROW($A$7:$A$156)&lt;&gt;ROW($A28))*($M$7:$M$156&lt;$N28)*($N$7:$N$156&gt;$M28))&gt;0,"⚠ Çakışma","OK")))</f>
        <v/>
      </c>
      <c r="Q28" s="25" t="str">
        <f aca="false">IF($A28&lt;&gt;"Seçildi","",IF(OR($D28="",$F28="",$M28=""),"",IF(SUMPRODUCT(($A$7:$A$156="Seçildi")*($D$7:$D$156=$D28)*($F$7:$F$156=$F28)*(ROW($A$7:$A$156)&lt;&gt;ROW($A28))*($M$7:$M$156&lt;$N28)*($N$7:$N$156&gt;$M28))&gt;0,"⚠ Çakışma","OK")))</f>
        <v/>
      </c>
      <c r="R28" s="31" t="str">
        <f aca="false">IF($A28&lt;&gt;"Seçildi","",IF(OR($F28="",$H28="",$K28="",$L28="",$O28="⚠ Çakışma",$P28="⚠ Çakışma",$Q28="⚠ Çakışma"),"⚠ Kontrol Et","✓ Uygun"))</f>
        <v/>
      </c>
      <c r="S28" s="30" t="str">
        <f aca="false">IF(AND($A28="Seçildi",$F28&lt;&gt;"",$H28&lt;&gt;""),$F28*100+$M28+ROW()/100000,"")</f>
        <v/>
      </c>
      <c r="T28" s="30" t="str">
        <f aca="false">IF($S28="","",RANK($S28,$S$7:$S$156,1))</f>
        <v/>
      </c>
    </row>
    <row r="29" customFormat="false" ht="13.5" hidden="false" customHeight="true" outlineLevel="0" collapsed="false">
      <c r="A29" s="25" t="str">
        <f aca="false">'1-Ders Havuzu'!K25</f>
        <v>Seçilmedi</v>
      </c>
      <c r="B29" s="25" t="str">
        <f aca="false">IF($A29="Seçildi",IF('1-Ders Havuzu'!C25="","",'1-Ders Havuzu'!C25),"")</f>
        <v/>
      </c>
      <c r="C29" s="26" t="str">
        <f aca="false">IF($A29="Seçildi",IF('1-Ders Havuzu'!D25="","",'1-Ders Havuzu'!D25),"")</f>
        <v/>
      </c>
      <c r="D29" s="25" t="str">
        <f aca="false">IF($A29="Seçildi",IF('1-Ders Havuzu'!B25="","",'1-Ders Havuzu'!B25),"")</f>
        <v/>
      </c>
      <c r="E29" s="25" t="str">
        <f aca="false">IF($A29="Seçildi",IF('1-Ders Havuzu'!A25="","",'1-Ders Havuzu'!A25),"")</f>
        <v/>
      </c>
      <c r="F29" s="27"/>
      <c r="G29" s="25" t="str">
        <f aca="false">IF($A29&lt;&gt;"Seçildi","",IF($F29="","",CHOOSE(WEEKDAY($F29,2),"Pazartesi","Salı","Çarşamba","Perşembe","Cuma","Cumartesi","Pazar")))</f>
        <v/>
      </c>
      <c r="H29" s="28"/>
      <c r="I29" s="28"/>
      <c r="J29" s="25" t="str">
        <f aca="false">IF($N29="","",TEXT(INT($N29),"00")&amp;"."&amp;TEXT(ROUND(MOD($N29,1)*60,0),"00"))</f>
        <v/>
      </c>
      <c r="K29" s="28"/>
      <c r="L29" s="29"/>
      <c r="M29" s="30" t="str">
        <f aca="false">IF($H29="","",VALUE(LEFT($H29,2))+VALUE(RIGHT($H29,2))/60)</f>
        <v/>
      </c>
      <c r="N29" s="30" t="str">
        <f aca="false">IF(OR($M29="",$I29=""),"",$M29+$I29)</f>
        <v/>
      </c>
      <c r="O29" s="25" t="str">
        <f aca="false">IF($A29&lt;&gt;"Seçildi","",IF(OR($K29="",$F29="",$M29=""),"",IF(SUMPRODUCT(($A$7:$A$156="Seçildi")*($K$7:$K$156=$K29)*($F$7:$F$156=$F29)*(ROW($A$7:$A$156)&lt;&gt;ROW($A29))*($M$7:$M$156&lt;$N29)*($N$7:$N$156&gt;$M29))&gt;0,"⚠ Çakışma","OK")))</f>
        <v/>
      </c>
      <c r="P29" s="25" t="str">
        <f aca="false">IF($A29&lt;&gt;"Seçildi","",IF(OR($L29="",$F29="",$M29=""),"",IF(SUMPRODUCT(($A$7:$A$156="Seçildi")*($L$7:$L$156=$L29)*($F$7:$F$156=$F29)*(ROW($A$7:$A$156)&lt;&gt;ROW($A29))*($M$7:$M$156&lt;$N29)*($N$7:$N$156&gt;$M29))&gt;0,"⚠ Çakışma","OK")))</f>
        <v/>
      </c>
      <c r="Q29" s="25" t="str">
        <f aca="false">IF($A29&lt;&gt;"Seçildi","",IF(OR($D29="",$F29="",$M29=""),"",IF(SUMPRODUCT(($A$7:$A$156="Seçildi")*($D$7:$D$156=$D29)*($F$7:$F$156=$F29)*(ROW($A$7:$A$156)&lt;&gt;ROW($A29))*($M$7:$M$156&lt;$N29)*($N$7:$N$156&gt;$M29))&gt;0,"⚠ Çakışma","OK")))</f>
        <v/>
      </c>
      <c r="R29" s="31" t="str">
        <f aca="false">IF($A29&lt;&gt;"Seçildi","",IF(OR($F29="",$H29="",$K29="",$L29="",$O29="⚠ Çakışma",$P29="⚠ Çakışma",$Q29="⚠ Çakışma"),"⚠ Kontrol Et","✓ Uygun"))</f>
        <v/>
      </c>
      <c r="S29" s="30" t="str">
        <f aca="false">IF(AND($A29="Seçildi",$F29&lt;&gt;"",$H29&lt;&gt;""),$F29*100+$M29+ROW()/100000,"")</f>
        <v/>
      </c>
      <c r="T29" s="30" t="str">
        <f aca="false">IF($S29="","",RANK($S29,$S$7:$S$156,1))</f>
        <v/>
      </c>
    </row>
    <row r="30" customFormat="false" ht="13.5" hidden="false" customHeight="true" outlineLevel="0" collapsed="false">
      <c r="A30" s="25" t="str">
        <f aca="false">'1-Ders Havuzu'!K26</f>
        <v>Seçilmedi</v>
      </c>
      <c r="B30" s="25" t="str">
        <f aca="false">IF($A30="Seçildi",IF('1-Ders Havuzu'!C26="","",'1-Ders Havuzu'!C26),"")</f>
        <v/>
      </c>
      <c r="C30" s="26" t="str">
        <f aca="false">IF($A30="Seçildi",IF('1-Ders Havuzu'!D26="","",'1-Ders Havuzu'!D26),"")</f>
        <v/>
      </c>
      <c r="D30" s="25" t="str">
        <f aca="false">IF($A30="Seçildi",IF('1-Ders Havuzu'!B26="","",'1-Ders Havuzu'!B26),"")</f>
        <v/>
      </c>
      <c r="E30" s="25" t="str">
        <f aca="false">IF($A30="Seçildi",IF('1-Ders Havuzu'!A26="","",'1-Ders Havuzu'!A26),"")</f>
        <v/>
      </c>
      <c r="F30" s="27"/>
      <c r="G30" s="25" t="str">
        <f aca="false">IF($A30&lt;&gt;"Seçildi","",IF($F30="","",CHOOSE(WEEKDAY($F30,2),"Pazartesi","Salı","Çarşamba","Perşembe","Cuma","Cumartesi","Pazar")))</f>
        <v/>
      </c>
      <c r="H30" s="28"/>
      <c r="I30" s="28"/>
      <c r="J30" s="25" t="str">
        <f aca="false">IF($N30="","",TEXT(INT($N30),"00")&amp;"."&amp;TEXT(ROUND(MOD($N30,1)*60,0),"00"))</f>
        <v/>
      </c>
      <c r="K30" s="28"/>
      <c r="L30" s="29"/>
      <c r="M30" s="30" t="str">
        <f aca="false">IF($H30="","",VALUE(LEFT($H30,2))+VALUE(RIGHT($H30,2))/60)</f>
        <v/>
      </c>
      <c r="N30" s="30" t="str">
        <f aca="false">IF(OR($M30="",$I30=""),"",$M30+$I30)</f>
        <v/>
      </c>
      <c r="O30" s="25" t="str">
        <f aca="false">IF($A30&lt;&gt;"Seçildi","",IF(OR($K30="",$F30="",$M30=""),"",IF(SUMPRODUCT(($A$7:$A$156="Seçildi")*($K$7:$K$156=$K30)*($F$7:$F$156=$F30)*(ROW($A$7:$A$156)&lt;&gt;ROW($A30))*($M$7:$M$156&lt;$N30)*($N$7:$N$156&gt;$M30))&gt;0,"⚠ Çakışma","OK")))</f>
        <v/>
      </c>
      <c r="P30" s="25" t="str">
        <f aca="false">IF($A30&lt;&gt;"Seçildi","",IF(OR($L30="",$F30="",$M30=""),"",IF(SUMPRODUCT(($A$7:$A$156="Seçildi")*($L$7:$L$156=$L30)*($F$7:$F$156=$F30)*(ROW($A$7:$A$156)&lt;&gt;ROW($A30))*($M$7:$M$156&lt;$N30)*($N$7:$N$156&gt;$M30))&gt;0,"⚠ Çakışma","OK")))</f>
        <v/>
      </c>
      <c r="Q30" s="25" t="str">
        <f aca="false">IF($A30&lt;&gt;"Seçildi","",IF(OR($D30="",$F30="",$M30=""),"",IF(SUMPRODUCT(($A$7:$A$156="Seçildi")*($D$7:$D$156=$D30)*($F$7:$F$156=$F30)*(ROW($A$7:$A$156)&lt;&gt;ROW($A30))*($M$7:$M$156&lt;$N30)*($N$7:$N$156&gt;$M30))&gt;0,"⚠ Çakışma","OK")))</f>
        <v/>
      </c>
      <c r="R30" s="31" t="str">
        <f aca="false">IF($A30&lt;&gt;"Seçildi","",IF(OR($F30="",$H30="",$K30="",$L30="",$O30="⚠ Çakışma",$P30="⚠ Çakışma",$Q30="⚠ Çakışma"),"⚠ Kontrol Et","✓ Uygun"))</f>
        <v/>
      </c>
      <c r="S30" s="30" t="str">
        <f aca="false">IF(AND($A30="Seçildi",$F30&lt;&gt;"",$H30&lt;&gt;""),$F30*100+$M30+ROW()/100000,"")</f>
        <v/>
      </c>
      <c r="T30" s="30" t="str">
        <f aca="false">IF($S30="","",RANK($S30,$S$7:$S$156,1))</f>
        <v/>
      </c>
    </row>
    <row r="31" customFormat="false" ht="13.5" hidden="false" customHeight="true" outlineLevel="0" collapsed="false">
      <c r="A31" s="25" t="str">
        <f aca="false">'1-Ders Havuzu'!K27</f>
        <v>Seçilmedi</v>
      </c>
      <c r="B31" s="25" t="str">
        <f aca="false">IF($A31="Seçildi",IF('1-Ders Havuzu'!C27="","",'1-Ders Havuzu'!C27),"")</f>
        <v/>
      </c>
      <c r="C31" s="26" t="str">
        <f aca="false">IF($A31="Seçildi",IF('1-Ders Havuzu'!D27="","",'1-Ders Havuzu'!D27),"")</f>
        <v/>
      </c>
      <c r="D31" s="25" t="str">
        <f aca="false">IF($A31="Seçildi",IF('1-Ders Havuzu'!B27="","",'1-Ders Havuzu'!B27),"")</f>
        <v/>
      </c>
      <c r="E31" s="25" t="str">
        <f aca="false">IF($A31="Seçildi",IF('1-Ders Havuzu'!A27="","",'1-Ders Havuzu'!A27),"")</f>
        <v/>
      </c>
      <c r="F31" s="27"/>
      <c r="G31" s="25" t="str">
        <f aca="false">IF($A31&lt;&gt;"Seçildi","",IF($F31="","",CHOOSE(WEEKDAY($F31,2),"Pazartesi","Salı","Çarşamba","Perşembe","Cuma","Cumartesi","Pazar")))</f>
        <v/>
      </c>
      <c r="H31" s="28"/>
      <c r="I31" s="28"/>
      <c r="J31" s="25" t="str">
        <f aca="false">IF($N31="","",TEXT(INT($N31),"00")&amp;"."&amp;TEXT(ROUND(MOD($N31,1)*60,0),"00"))</f>
        <v/>
      </c>
      <c r="K31" s="28"/>
      <c r="L31" s="29"/>
      <c r="M31" s="30" t="str">
        <f aca="false">IF($H31="","",VALUE(LEFT($H31,2))+VALUE(RIGHT($H31,2))/60)</f>
        <v/>
      </c>
      <c r="N31" s="30" t="str">
        <f aca="false">IF(OR($M31="",$I31=""),"",$M31+$I31)</f>
        <v/>
      </c>
      <c r="O31" s="25" t="str">
        <f aca="false">IF($A31&lt;&gt;"Seçildi","",IF(OR($K31="",$F31="",$M31=""),"",IF(SUMPRODUCT(($A$7:$A$156="Seçildi")*($K$7:$K$156=$K31)*($F$7:$F$156=$F31)*(ROW($A$7:$A$156)&lt;&gt;ROW($A31))*($M$7:$M$156&lt;$N31)*($N$7:$N$156&gt;$M31))&gt;0,"⚠ Çakışma","OK")))</f>
        <v/>
      </c>
      <c r="P31" s="25" t="str">
        <f aca="false">IF($A31&lt;&gt;"Seçildi","",IF(OR($L31="",$F31="",$M31=""),"",IF(SUMPRODUCT(($A$7:$A$156="Seçildi")*($L$7:$L$156=$L31)*($F$7:$F$156=$F31)*(ROW($A$7:$A$156)&lt;&gt;ROW($A31))*($M$7:$M$156&lt;$N31)*($N$7:$N$156&gt;$M31))&gt;0,"⚠ Çakışma","OK")))</f>
        <v/>
      </c>
      <c r="Q31" s="25" t="str">
        <f aca="false">IF($A31&lt;&gt;"Seçildi","",IF(OR($D31="",$F31="",$M31=""),"",IF(SUMPRODUCT(($A$7:$A$156="Seçildi")*($D$7:$D$156=$D31)*($F$7:$F$156=$F31)*(ROW($A$7:$A$156)&lt;&gt;ROW($A31))*($M$7:$M$156&lt;$N31)*($N$7:$N$156&gt;$M31))&gt;0,"⚠ Çakışma","OK")))</f>
        <v/>
      </c>
      <c r="R31" s="31" t="str">
        <f aca="false">IF($A31&lt;&gt;"Seçildi","",IF(OR($F31="",$H31="",$K31="",$L31="",$O31="⚠ Çakışma",$P31="⚠ Çakışma",$Q31="⚠ Çakışma"),"⚠ Kontrol Et","✓ Uygun"))</f>
        <v/>
      </c>
      <c r="S31" s="30" t="str">
        <f aca="false">IF(AND($A31="Seçildi",$F31&lt;&gt;"",$H31&lt;&gt;""),$F31*100+$M31+ROW()/100000,"")</f>
        <v/>
      </c>
      <c r="T31" s="30" t="str">
        <f aca="false">IF($S31="","",RANK($S31,$S$7:$S$156,1))</f>
        <v/>
      </c>
    </row>
    <row r="32" customFormat="false" ht="13.5" hidden="false" customHeight="true" outlineLevel="0" collapsed="false">
      <c r="A32" s="25" t="str">
        <f aca="false">'1-Ders Havuzu'!K28</f>
        <v>Seçilmedi</v>
      </c>
      <c r="B32" s="25" t="str">
        <f aca="false">IF($A32="Seçildi",IF('1-Ders Havuzu'!C28="","",'1-Ders Havuzu'!C28),"")</f>
        <v/>
      </c>
      <c r="C32" s="26" t="str">
        <f aca="false">IF($A32="Seçildi",IF('1-Ders Havuzu'!D28="","",'1-Ders Havuzu'!D28),"")</f>
        <v/>
      </c>
      <c r="D32" s="25" t="str">
        <f aca="false">IF($A32="Seçildi",IF('1-Ders Havuzu'!B28="","",'1-Ders Havuzu'!B28),"")</f>
        <v/>
      </c>
      <c r="E32" s="25" t="str">
        <f aca="false">IF($A32="Seçildi",IF('1-Ders Havuzu'!A28="","",'1-Ders Havuzu'!A28),"")</f>
        <v/>
      </c>
      <c r="F32" s="27"/>
      <c r="G32" s="25" t="str">
        <f aca="false">IF($A32&lt;&gt;"Seçildi","",IF($F32="","",CHOOSE(WEEKDAY($F32,2),"Pazartesi","Salı","Çarşamba","Perşembe","Cuma","Cumartesi","Pazar")))</f>
        <v/>
      </c>
      <c r="H32" s="28"/>
      <c r="I32" s="28"/>
      <c r="J32" s="25" t="str">
        <f aca="false">IF($N32="","",TEXT(INT($N32),"00")&amp;"."&amp;TEXT(ROUND(MOD($N32,1)*60,0),"00"))</f>
        <v/>
      </c>
      <c r="K32" s="28"/>
      <c r="L32" s="29"/>
      <c r="M32" s="30" t="str">
        <f aca="false">IF($H32="","",VALUE(LEFT($H32,2))+VALUE(RIGHT($H32,2))/60)</f>
        <v/>
      </c>
      <c r="N32" s="30" t="str">
        <f aca="false">IF(OR($M32="",$I32=""),"",$M32+$I32)</f>
        <v/>
      </c>
      <c r="O32" s="25" t="str">
        <f aca="false">IF($A32&lt;&gt;"Seçildi","",IF(OR($K32="",$F32="",$M32=""),"",IF(SUMPRODUCT(($A$7:$A$156="Seçildi")*($K$7:$K$156=$K32)*($F$7:$F$156=$F32)*(ROW($A$7:$A$156)&lt;&gt;ROW($A32))*($M$7:$M$156&lt;$N32)*($N$7:$N$156&gt;$M32))&gt;0,"⚠ Çakışma","OK")))</f>
        <v/>
      </c>
      <c r="P32" s="25" t="str">
        <f aca="false">IF($A32&lt;&gt;"Seçildi","",IF(OR($L32="",$F32="",$M32=""),"",IF(SUMPRODUCT(($A$7:$A$156="Seçildi")*($L$7:$L$156=$L32)*($F$7:$F$156=$F32)*(ROW($A$7:$A$156)&lt;&gt;ROW($A32))*($M$7:$M$156&lt;$N32)*($N$7:$N$156&gt;$M32))&gt;0,"⚠ Çakışma","OK")))</f>
        <v/>
      </c>
      <c r="Q32" s="25" t="str">
        <f aca="false">IF($A32&lt;&gt;"Seçildi","",IF(OR($D32="",$F32="",$M32=""),"",IF(SUMPRODUCT(($A$7:$A$156="Seçildi")*($D$7:$D$156=$D32)*($F$7:$F$156=$F32)*(ROW($A$7:$A$156)&lt;&gt;ROW($A32))*($M$7:$M$156&lt;$N32)*($N$7:$N$156&gt;$M32))&gt;0,"⚠ Çakışma","OK")))</f>
        <v/>
      </c>
      <c r="R32" s="31" t="str">
        <f aca="false">IF($A32&lt;&gt;"Seçildi","",IF(OR($F32="",$H32="",$K32="",$L32="",$O32="⚠ Çakışma",$P32="⚠ Çakışma",$Q32="⚠ Çakışma"),"⚠ Kontrol Et","✓ Uygun"))</f>
        <v/>
      </c>
      <c r="S32" s="30" t="str">
        <f aca="false">IF(AND($A32="Seçildi",$F32&lt;&gt;"",$H32&lt;&gt;""),$F32*100+$M32+ROW()/100000,"")</f>
        <v/>
      </c>
      <c r="T32" s="30" t="str">
        <f aca="false">IF($S32="","",RANK($S32,$S$7:$S$156,1))</f>
        <v/>
      </c>
    </row>
    <row r="33" customFormat="false" ht="13.5" hidden="false" customHeight="true" outlineLevel="0" collapsed="false">
      <c r="A33" s="25" t="str">
        <f aca="false">'1-Ders Havuzu'!K29</f>
        <v>Seçilmedi</v>
      </c>
      <c r="B33" s="25" t="str">
        <f aca="false">IF($A33="Seçildi",IF('1-Ders Havuzu'!C29="","",'1-Ders Havuzu'!C29),"")</f>
        <v/>
      </c>
      <c r="C33" s="26" t="str">
        <f aca="false">IF($A33="Seçildi",IF('1-Ders Havuzu'!D29="","",'1-Ders Havuzu'!D29),"")</f>
        <v/>
      </c>
      <c r="D33" s="25" t="str">
        <f aca="false">IF($A33="Seçildi",IF('1-Ders Havuzu'!B29="","",'1-Ders Havuzu'!B29),"")</f>
        <v/>
      </c>
      <c r="E33" s="25" t="str">
        <f aca="false">IF($A33="Seçildi",IF('1-Ders Havuzu'!A29="","",'1-Ders Havuzu'!A29),"")</f>
        <v/>
      </c>
      <c r="F33" s="27"/>
      <c r="G33" s="25" t="str">
        <f aca="false">IF($A33&lt;&gt;"Seçildi","",IF($F33="","",CHOOSE(WEEKDAY($F33,2),"Pazartesi","Salı","Çarşamba","Perşembe","Cuma","Cumartesi","Pazar")))</f>
        <v/>
      </c>
      <c r="H33" s="28"/>
      <c r="I33" s="28"/>
      <c r="J33" s="25" t="str">
        <f aca="false">IF($N33="","",TEXT(INT($N33),"00")&amp;"."&amp;TEXT(ROUND(MOD($N33,1)*60,0),"00"))</f>
        <v/>
      </c>
      <c r="K33" s="28"/>
      <c r="L33" s="29"/>
      <c r="M33" s="30" t="str">
        <f aca="false">IF($H33="","",VALUE(LEFT($H33,2))+VALUE(RIGHT($H33,2))/60)</f>
        <v/>
      </c>
      <c r="N33" s="30" t="str">
        <f aca="false">IF(OR($M33="",$I33=""),"",$M33+$I33)</f>
        <v/>
      </c>
      <c r="O33" s="25" t="str">
        <f aca="false">IF($A33&lt;&gt;"Seçildi","",IF(OR($K33="",$F33="",$M33=""),"",IF(SUMPRODUCT(($A$7:$A$156="Seçildi")*($K$7:$K$156=$K33)*($F$7:$F$156=$F33)*(ROW($A$7:$A$156)&lt;&gt;ROW($A33))*($M$7:$M$156&lt;$N33)*($N$7:$N$156&gt;$M33))&gt;0,"⚠ Çakışma","OK")))</f>
        <v/>
      </c>
      <c r="P33" s="25" t="str">
        <f aca="false">IF($A33&lt;&gt;"Seçildi","",IF(OR($L33="",$F33="",$M33=""),"",IF(SUMPRODUCT(($A$7:$A$156="Seçildi")*($L$7:$L$156=$L33)*($F$7:$F$156=$F33)*(ROW($A$7:$A$156)&lt;&gt;ROW($A33))*($M$7:$M$156&lt;$N33)*($N$7:$N$156&gt;$M33))&gt;0,"⚠ Çakışma","OK")))</f>
        <v/>
      </c>
      <c r="Q33" s="25" t="str">
        <f aca="false">IF($A33&lt;&gt;"Seçildi","",IF(OR($D33="",$F33="",$M33=""),"",IF(SUMPRODUCT(($A$7:$A$156="Seçildi")*($D$7:$D$156=$D33)*($F$7:$F$156=$F33)*(ROW($A$7:$A$156)&lt;&gt;ROW($A33))*($M$7:$M$156&lt;$N33)*($N$7:$N$156&gt;$M33))&gt;0,"⚠ Çakışma","OK")))</f>
        <v/>
      </c>
      <c r="R33" s="31" t="str">
        <f aca="false">IF($A33&lt;&gt;"Seçildi","",IF(OR($F33="",$H33="",$K33="",$L33="",$O33="⚠ Çakışma",$P33="⚠ Çakışma",$Q33="⚠ Çakışma"),"⚠ Kontrol Et","✓ Uygun"))</f>
        <v/>
      </c>
      <c r="S33" s="30" t="str">
        <f aca="false">IF(AND($A33="Seçildi",$F33&lt;&gt;"",$H33&lt;&gt;""),$F33*100+$M33+ROW()/100000,"")</f>
        <v/>
      </c>
      <c r="T33" s="30" t="str">
        <f aca="false">IF($S33="","",RANK($S33,$S$7:$S$156,1))</f>
        <v/>
      </c>
    </row>
    <row r="34" customFormat="false" ht="13.5" hidden="false" customHeight="true" outlineLevel="0" collapsed="false">
      <c r="A34" s="25" t="str">
        <f aca="false">'1-Ders Havuzu'!K30</f>
        <v>Seçilmedi</v>
      </c>
      <c r="B34" s="25" t="str">
        <f aca="false">IF($A34="Seçildi",IF('1-Ders Havuzu'!C30="","",'1-Ders Havuzu'!C30),"")</f>
        <v/>
      </c>
      <c r="C34" s="26" t="str">
        <f aca="false">IF($A34="Seçildi",IF('1-Ders Havuzu'!D30="","",'1-Ders Havuzu'!D30),"")</f>
        <v/>
      </c>
      <c r="D34" s="25" t="str">
        <f aca="false">IF($A34="Seçildi",IF('1-Ders Havuzu'!B30="","",'1-Ders Havuzu'!B30),"")</f>
        <v/>
      </c>
      <c r="E34" s="25" t="str">
        <f aca="false">IF($A34="Seçildi",IF('1-Ders Havuzu'!A30="","",'1-Ders Havuzu'!A30),"")</f>
        <v/>
      </c>
      <c r="F34" s="27"/>
      <c r="G34" s="25" t="str">
        <f aca="false">IF($A34&lt;&gt;"Seçildi","",IF($F34="","",CHOOSE(WEEKDAY($F34,2),"Pazartesi","Salı","Çarşamba","Perşembe","Cuma","Cumartesi","Pazar")))</f>
        <v/>
      </c>
      <c r="H34" s="28"/>
      <c r="I34" s="28"/>
      <c r="J34" s="25" t="str">
        <f aca="false">IF($N34="","",TEXT(INT($N34),"00")&amp;"."&amp;TEXT(ROUND(MOD($N34,1)*60,0),"00"))</f>
        <v/>
      </c>
      <c r="K34" s="28"/>
      <c r="L34" s="29"/>
      <c r="M34" s="30" t="str">
        <f aca="false">IF($H34="","",VALUE(LEFT($H34,2))+VALUE(RIGHT($H34,2))/60)</f>
        <v/>
      </c>
      <c r="N34" s="30" t="str">
        <f aca="false">IF(OR($M34="",$I34=""),"",$M34+$I34)</f>
        <v/>
      </c>
      <c r="O34" s="25" t="str">
        <f aca="false">IF($A34&lt;&gt;"Seçildi","",IF(OR($K34="",$F34="",$M34=""),"",IF(SUMPRODUCT(($A$7:$A$156="Seçildi")*($K$7:$K$156=$K34)*($F$7:$F$156=$F34)*(ROW($A$7:$A$156)&lt;&gt;ROW($A34))*($M$7:$M$156&lt;$N34)*($N$7:$N$156&gt;$M34))&gt;0,"⚠ Çakışma","OK")))</f>
        <v/>
      </c>
      <c r="P34" s="25" t="str">
        <f aca="false">IF($A34&lt;&gt;"Seçildi","",IF(OR($L34="",$F34="",$M34=""),"",IF(SUMPRODUCT(($A$7:$A$156="Seçildi")*($L$7:$L$156=$L34)*($F$7:$F$156=$F34)*(ROW($A$7:$A$156)&lt;&gt;ROW($A34))*($M$7:$M$156&lt;$N34)*($N$7:$N$156&gt;$M34))&gt;0,"⚠ Çakışma","OK")))</f>
        <v/>
      </c>
      <c r="Q34" s="25" t="str">
        <f aca="false">IF($A34&lt;&gt;"Seçildi","",IF(OR($D34="",$F34="",$M34=""),"",IF(SUMPRODUCT(($A$7:$A$156="Seçildi")*($D$7:$D$156=$D34)*($F$7:$F$156=$F34)*(ROW($A$7:$A$156)&lt;&gt;ROW($A34))*($M$7:$M$156&lt;$N34)*($N$7:$N$156&gt;$M34))&gt;0,"⚠ Çakışma","OK")))</f>
        <v/>
      </c>
      <c r="R34" s="31" t="str">
        <f aca="false">IF($A34&lt;&gt;"Seçildi","",IF(OR($F34="",$H34="",$K34="",$L34="",$O34="⚠ Çakışma",$P34="⚠ Çakışma",$Q34="⚠ Çakışma"),"⚠ Kontrol Et","✓ Uygun"))</f>
        <v/>
      </c>
      <c r="S34" s="30" t="str">
        <f aca="false">IF(AND($A34="Seçildi",$F34&lt;&gt;"",$H34&lt;&gt;""),$F34*100+$M34+ROW()/100000,"")</f>
        <v/>
      </c>
      <c r="T34" s="30" t="str">
        <f aca="false">IF($S34="","",RANK($S34,$S$7:$S$156,1))</f>
        <v/>
      </c>
    </row>
    <row r="35" customFormat="false" ht="13.5" hidden="false" customHeight="true" outlineLevel="0" collapsed="false">
      <c r="A35" s="25" t="str">
        <f aca="false">'1-Ders Havuzu'!K31</f>
        <v>Seçilmedi</v>
      </c>
      <c r="B35" s="25" t="str">
        <f aca="false">IF($A35="Seçildi",IF('1-Ders Havuzu'!C31="","",'1-Ders Havuzu'!C31),"")</f>
        <v/>
      </c>
      <c r="C35" s="26" t="str">
        <f aca="false">IF($A35="Seçildi",IF('1-Ders Havuzu'!D31="","",'1-Ders Havuzu'!D31),"")</f>
        <v/>
      </c>
      <c r="D35" s="25" t="str">
        <f aca="false">IF($A35="Seçildi",IF('1-Ders Havuzu'!B31="","",'1-Ders Havuzu'!B31),"")</f>
        <v/>
      </c>
      <c r="E35" s="25" t="str">
        <f aca="false">IF($A35="Seçildi",IF('1-Ders Havuzu'!A31="","",'1-Ders Havuzu'!A31),"")</f>
        <v/>
      </c>
      <c r="F35" s="27"/>
      <c r="G35" s="25" t="str">
        <f aca="false">IF($A35&lt;&gt;"Seçildi","",IF($F35="","",CHOOSE(WEEKDAY($F35,2),"Pazartesi","Salı","Çarşamba","Perşembe","Cuma","Cumartesi","Pazar")))</f>
        <v/>
      </c>
      <c r="H35" s="28"/>
      <c r="I35" s="28"/>
      <c r="J35" s="25" t="str">
        <f aca="false">IF($N35="","",TEXT(INT($N35),"00")&amp;"."&amp;TEXT(ROUND(MOD($N35,1)*60,0),"00"))</f>
        <v/>
      </c>
      <c r="K35" s="28"/>
      <c r="L35" s="29"/>
      <c r="M35" s="30" t="str">
        <f aca="false">IF($H35="","",VALUE(LEFT($H35,2))+VALUE(RIGHT($H35,2))/60)</f>
        <v/>
      </c>
      <c r="N35" s="30" t="str">
        <f aca="false">IF(OR($M35="",$I35=""),"",$M35+$I35)</f>
        <v/>
      </c>
      <c r="O35" s="25" t="str">
        <f aca="false">IF($A35&lt;&gt;"Seçildi","",IF(OR($K35="",$F35="",$M35=""),"",IF(SUMPRODUCT(($A$7:$A$156="Seçildi")*($K$7:$K$156=$K35)*($F$7:$F$156=$F35)*(ROW($A$7:$A$156)&lt;&gt;ROW($A35))*($M$7:$M$156&lt;$N35)*($N$7:$N$156&gt;$M35))&gt;0,"⚠ Çakışma","OK")))</f>
        <v/>
      </c>
      <c r="P35" s="25" t="str">
        <f aca="false">IF($A35&lt;&gt;"Seçildi","",IF(OR($L35="",$F35="",$M35=""),"",IF(SUMPRODUCT(($A$7:$A$156="Seçildi")*($L$7:$L$156=$L35)*($F$7:$F$156=$F35)*(ROW($A$7:$A$156)&lt;&gt;ROW($A35))*($M$7:$M$156&lt;$N35)*($N$7:$N$156&gt;$M35))&gt;0,"⚠ Çakışma","OK")))</f>
        <v/>
      </c>
      <c r="Q35" s="25" t="str">
        <f aca="false">IF($A35&lt;&gt;"Seçildi","",IF(OR($D35="",$F35="",$M35=""),"",IF(SUMPRODUCT(($A$7:$A$156="Seçildi")*($D$7:$D$156=$D35)*($F$7:$F$156=$F35)*(ROW($A$7:$A$156)&lt;&gt;ROW($A35))*($M$7:$M$156&lt;$N35)*($N$7:$N$156&gt;$M35))&gt;0,"⚠ Çakışma","OK")))</f>
        <v/>
      </c>
      <c r="R35" s="31" t="str">
        <f aca="false">IF($A35&lt;&gt;"Seçildi","",IF(OR($F35="",$H35="",$K35="",$L35="",$O35="⚠ Çakışma",$P35="⚠ Çakışma",$Q35="⚠ Çakışma"),"⚠ Kontrol Et","✓ Uygun"))</f>
        <v/>
      </c>
      <c r="S35" s="30" t="str">
        <f aca="false">IF(AND($A35="Seçildi",$F35&lt;&gt;"",$H35&lt;&gt;""),$F35*100+$M35+ROW()/100000,"")</f>
        <v/>
      </c>
      <c r="T35" s="30" t="str">
        <f aca="false">IF($S35="","",RANK($S35,$S$7:$S$156,1))</f>
        <v/>
      </c>
    </row>
    <row r="36" customFormat="false" ht="13.5" hidden="false" customHeight="true" outlineLevel="0" collapsed="false">
      <c r="A36" s="25" t="str">
        <f aca="false">'1-Ders Havuzu'!K32</f>
        <v>Seçilmedi</v>
      </c>
      <c r="B36" s="25" t="str">
        <f aca="false">IF($A36="Seçildi",IF('1-Ders Havuzu'!C32="","",'1-Ders Havuzu'!C32),"")</f>
        <v/>
      </c>
      <c r="C36" s="26" t="str">
        <f aca="false">IF($A36="Seçildi",IF('1-Ders Havuzu'!D32="","",'1-Ders Havuzu'!D32),"")</f>
        <v/>
      </c>
      <c r="D36" s="25" t="str">
        <f aca="false">IF($A36="Seçildi",IF('1-Ders Havuzu'!B32="","",'1-Ders Havuzu'!B32),"")</f>
        <v/>
      </c>
      <c r="E36" s="25" t="str">
        <f aca="false">IF($A36="Seçildi",IF('1-Ders Havuzu'!A32="","",'1-Ders Havuzu'!A32),"")</f>
        <v/>
      </c>
      <c r="F36" s="27"/>
      <c r="G36" s="25" t="str">
        <f aca="false">IF($A36&lt;&gt;"Seçildi","",IF($F36="","",CHOOSE(WEEKDAY($F36,2),"Pazartesi","Salı","Çarşamba","Perşembe","Cuma","Cumartesi","Pazar")))</f>
        <v/>
      </c>
      <c r="H36" s="28"/>
      <c r="I36" s="28"/>
      <c r="J36" s="25" t="str">
        <f aca="false">IF($N36="","",TEXT(INT($N36),"00")&amp;"."&amp;TEXT(ROUND(MOD($N36,1)*60,0),"00"))</f>
        <v/>
      </c>
      <c r="K36" s="28"/>
      <c r="L36" s="29"/>
      <c r="M36" s="30" t="str">
        <f aca="false">IF($H36="","",VALUE(LEFT($H36,2))+VALUE(RIGHT($H36,2))/60)</f>
        <v/>
      </c>
      <c r="N36" s="30" t="str">
        <f aca="false">IF(OR($M36="",$I36=""),"",$M36+$I36)</f>
        <v/>
      </c>
      <c r="O36" s="25" t="str">
        <f aca="false">IF($A36&lt;&gt;"Seçildi","",IF(OR($K36="",$F36="",$M36=""),"",IF(SUMPRODUCT(($A$7:$A$156="Seçildi")*($K$7:$K$156=$K36)*($F$7:$F$156=$F36)*(ROW($A$7:$A$156)&lt;&gt;ROW($A36))*($M$7:$M$156&lt;$N36)*($N$7:$N$156&gt;$M36))&gt;0,"⚠ Çakışma","OK")))</f>
        <v/>
      </c>
      <c r="P36" s="25" t="str">
        <f aca="false">IF($A36&lt;&gt;"Seçildi","",IF(OR($L36="",$F36="",$M36=""),"",IF(SUMPRODUCT(($A$7:$A$156="Seçildi")*($L$7:$L$156=$L36)*($F$7:$F$156=$F36)*(ROW($A$7:$A$156)&lt;&gt;ROW($A36))*($M$7:$M$156&lt;$N36)*($N$7:$N$156&gt;$M36))&gt;0,"⚠ Çakışma","OK")))</f>
        <v/>
      </c>
      <c r="Q36" s="25" t="str">
        <f aca="false">IF($A36&lt;&gt;"Seçildi","",IF(OR($D36="",$F36="",$M36=""),"",IF(SUMPRODUCT(($A$7:$A$156="Seçildi")*($D$7:$D$156=$D36)*($F$7:$F$156=$F36)*(ROW($A$7:$A$156)&lt;&gt;ROW($A36))*($M$7:$M$156&lt;$N36)*($N$7:$N$156&gt;$M36))&gt;0,"⚠ Çakışma","OK")))</f>
        <v/>
      </c>
      <c r="R36" s="31" t="str">
        <f aca="false">IF($A36&lt;&gt;"Seçildi","",IF(OR($F36="",$H36="",$K36="",$L36="",$O36="⚠ Çakışma",$P36="⚠ Çakışma",$Q36="⚠ Çakışma"),"⚠ Kontrol Et","✓ Uygun"))</f>
        <v/>
      </c>
      <c r="S36" s="30" t="str">
        <f aca="false">IF(AND($A36="Seçildi",$F36&lt;&gt;"",$H36&lt;&gt;""),$F36*100+$M36+ROW()/100000,"")</f>
        <v/>
      </c>
      <c r="T36" s="30" t="str">
        <f aca="false">IF($S36="","",RANK($S36,$S$7:$S$156,1))</f>
        <v/>
      </c>
    </row>
    <row r="37" customFormat="false" ht="13.5" hidden="false" customHeight="true" outlineLevel="0" collapsed="false">
      <c r="A37" s="25" t="str">
        <f aca="false">'1-Ders Havuzu'!K33</f>
        <v>Seçilmedi</v>
      </c>
      <c r="B37" s="25" t="str">
        <f aca="false">IF($A37="Seçildi",IF('1-Ders Havuzu'!C33="","",'1-Ders Havuzu'!C33),"")</f>
        <v/>
      </c>
      <c r="C37" s="26" t="str">
        <f aca="false">IF($A37="Seçildi",IF('1-Ders Havuzu'!D33="","",'1-Ders Havuzu'!D33),"")</f>
        <v/>
      </c>
      <c r="D37" s="25" t="str">
        <f aca="false">IF($A37="Seçildi",IF('1-Ders Havuzu'!B33="","",'1-Ders Havuzu'!B33),"")</f>
        <v/>
      </c>
      <c r="E37" s="25" t="str">
        <f aca="false">IF($A37="Seçildi",IF('1-Ders Havuzu'!A33="","",'1-Ders Havuzu'!A33),"")</f>
        <v/>
      </c>
      <c r="F37" s="27"/>
      <c r="G37" s="25" t="str">
        <f aca="false">IF($A37&lt;&gt;"Seçildi","",IF($F37="","",CHOOSE(WEEKDAY($F37,2),"Pazartesi","Salı","Çarşamba","Perşembe","Cuma","Cumartesi","Pazar")))</f>
        <v/>
      </c>
      <c r="H37" s="28"/>
      <c r="I37" s="28"/>
      <c r="J37" s="25" t="str">
        <f aca="false">IF($N37="","",TEXT(INT($N37),"00")&amp;"."&amp;TEXT(ROUND(MOD($N37,1)*60,0),"00"))</f>
        <v/>
      </c>
      <c r="K37" s="28"/>
      <c r="L37" s="29"/>
      <c r="M37" s="30" t="str">
        <f aca="false">IF($H37="","",VALUE(LEFT($H37,2))+VALUE(RIGHT($H37,2))/60)</f>
        <v/>
      </c>
      <c r="N37" s="30" t="str">
        <f aca="false">IF(OR($M37="",$I37=""),"",$M37+$I37)</f>
        <v/>
      </c>
      <c r="O37" s="25" t="str">
        <f aca="false">IF($A37&lt;&gt;"Seçildi","",IF(OR($K37="",$F37="",$M37=""),"",IF(SUMPRODUCT(($A$7:$A$156="Seçildi")*($K$7:$K$156=$K37)*($F$7:$F$156=$F37)*(ROW($A$7:$A$156)&lt;&gt;ROW($A37))*($M$7:$M$156&lt;$N37)*($N$7:$N$156&gt;$M37))&gt;0,"⚠ Çakışma","OK")))</f>
        <v/>
      </c>
      <c r="P37" s="25" t="str">
        <f aca="false">IF($A37&lt;&gt;"Seçildi","",IF(OR($L37="",$F37="",$M37=""),"",IF(SUMPRODUCT(($A$7:$A$156="Seçildi")*($L$7:$L$156=$L37)*($F$7:$F$156=$F37)*(ROW($A$7:$A$156)&lt;&gt;ROW($A37))*($M$7:$M$156&lt;$N37)*($N$7:$N$156&gt;$M37))&gt;0,"⚠ Çakışma","OK")))</f>
        <v/>
      </c>
      <c r="Q37" s="25" t="str">
        <f aca="false">IF($A37&lt;&gt;"Seçildi","",IF(OR($D37="",$F37="",$M37=""),"",IF(SUMPRODUCT(($A$7:$A$156="Seçildi")*($D$7:$D$156=$D37)*($F$7:$F$156=$F37)*(ROW($A$7:$A$156)&lt;&gt;ROW($A37))*($M$7:$M$156&lt;$N37)*($N$7:$N$156&gt;$M37))&gt;0,"⚠ Çakışma","OK")))</f>
        <v/>
      </c>
      <c r="R37" s="31" t="str">
        <f aca="false">IF($A37&lt;&gt;"Seçildi","",IF(OR($F37="",$H37="",$K37="",$L37="",$O37="⚠ Çakışma",$P37="⚠ Çakışma",$Q37="⚠ Çakışma"),"⚠ Kontrol Et","✓ Uygun"))</f>
        <v/>
      </c>
      <c r="S37" s="30" t="str">
        <f aca="false">IF(AND($A37="Seçildi",$F37&lt;&gt;"",$H37&lt;&gt;""),$F37*100+$M37+ROW()/100000,"")</f>
        <v/>
      </c>
      <c r="T37" s="30" t="str">
        <f aca="false">IF($S37="","",RANK($S37,$S$7:$S$156,1))</f>
        <v/>
      </c>
    </row>
    <row r="38" customFormat="false" ht="13.5" hidden="false" customHeight="true" outlineLevel="0" collapsed="false">
      <c r="A38" s="25" t="str">
        <f aca="false">'1-Ders Havuzu'!K34</f>
        <v>Seçilmedi</v>
      </c>
      <c r="B38" s="25" t="str">
        <f aca="false">IF($A38="Seçildi",IF('1-Ders Havuzu'!C34="","",'1-Ders Havuzu'!C34),"")</f>
        <v/>
      </c>
      <c r="C38" s="26" t="str">
        <f aca="false">IF($A38="Seçildi",IF('1-Ders Havuzu'!D34="","",'1-Ders Havuzu'!D34),"")</f>
        <v/>
      </c>
      <c r="D38" s="25" t="str">
        <f aca="false">IF($A38="Seçildi",IF('1-Ders Havuzu'!B34="","",'1-Ders Havuzu'!B34),"")</f>
        <v/>
      </c>
      <c r="E38" s="25" t="str">
        <f aca="false">IF($A38="Seçildi",IF('1-Ders Havuzu'!A34="","",'1-Ders Havuzu'!A34),"")</f>
        <v/>
      </c>
      <c r="F38" s="27"/>
      <c r="G38" s="25" t="str">
        <f aca="false">IF($A38&lt;&gt;"Seçildi","",IF($F38="","",CHOOSE(WEEKDAY($F38,2),"Pazartesi","Salı","Çarşamba","Perşembe","Cuma","Cumartesi","Pazar")))</f>
        <v/>
      </c>
      <c r="H38" s="28"/>
      <c r="I38" s="28"/>
      <c r="J38" s="25" t="str">
        <f aca="false">IF($N38="","",TEXT(INT($N38),"00")&amp;"."&amp;TEXT(ROUND(MOD($N38,1)*60,0),"00"))</f>
        <v/>
      </c>
      <c r="K38" s="28"/>
      <c r="L38" s="29"/>
      <c r="M38" s="30" t="str">
        <f aca="false">IF($H38="","",VALUE(LEFT($H38,2))+VALUE(RIGHT($H38,2))/60)</f>
        <v/>
      </c>
      <c r="N38" s="30" t="str">
        <f aca="false">IF(OR($M38="",$I38=""),"",$M38+$I38)</f>
        <v/>
      </c>
      <c r="O38" s="25" t="str">
        <f aca="false">IF($A38&lt;&gt;"Seçildi","",IF(OR($K38="",$F38="",$M38=""),"",IF(SUMPRODUCT(($A$7:$A$156="Seçildi")*($K$7:$K$156=$K38)*($F$7:$F$156=$F38)*(ROW($A$7:$A$156)&lt;&gt;ROW($A38))*($M$7:$M$156&lt;$N38)*($N$7:$N$156&gt;$M38))&gt;0,"⚠ Çakışma","OK")))</f>
        <v/>
      </c>
      <c r="P38" s="25" t="str">
        <f aca="false">IF($A38&lt;&gt;"Seçildi","",IF(OR($L38="",$F38="",$M38=""),"",IF(SUMPRODUCT(($A$7:$A$156="Seçildi")*($L$7:$L$156=$L38)*($F$7:$F$156=$F38)*(ROW($A$7:$A$156)&lt;&gt;ROW($A38))*($M$7:$M$156&lt;$N38)*($N$7:$N$156&gt;$M38))&gt;0,"⚠ Çakışma","OK")))</f>
        <v/>
      </c>
      <c r="Q38" s="25" t="str">
        <f aca="false">IF($A38&lt;&gt;"Seçildi","",IF(OR($D38="",$F38="",$M38=""),"",IF(SUMPRODUCT(($A$7:$A$156="Seçildi")*($D$7:$D$156=$D38)*($F$7:$F$156=$F38)*(ROW($A$7:$A$156)&lt;&gt;ROW($A38))*($M$7:$M$156&lt;$N38)*($N$7:$N$156&gt;$M38))&gt;0,"⚠ Çakışma","OK")))</f>
        <v/>
      </c>
      <c r="R38" s="31" t="str">
        <f aca="false">IF($A38&lt;&gt;"Seçildi","",IF(OR($F38="",$H38="",$K38="",$L38="",$O38="⚠ Çakışma",$P38="⚠ Çakışma",$Q38="⚠ Çakışma"),"⚠ Kontrol Et","✓ Uygun"))</f>
        <v/>
      </c>
      <c r="S38" s="30" t="str">
        <f aca="false">IF(AND($A38="Seçildi",$F38&lt;&gt;"",$H38&lt;&gt;""),$F38*100+$M38+ROW()/100000,"")</f>
        <v/>
      </c>
      <c r="T38" s="30" t="str">
        <f aca="false">IF($S38="","",RANK($S38,$S$7:$S$156,1))</f>
        <v/>
      </c>
    </row>
    <row r="39" customFormat="false" ht="13.5" hidden="false" customHeight="true" outlineLevel="0" collapsed="false">
      <c r="A39" s="25" t="str">
        <f aca="false">'1-Ders Havuzu'!K35</f>
        <v>Seçilmedi</v>
      </c>
      <c r="B39" s="25" t="str">
        <f aca="false">IF($A39="Seçildi",IF('1-Ders Havuzu'!C35="","",'1-Ders Havuzu'!C35),"")</f>
        <v/>
      </c>
      <c r="C39" s="26" t="str">
        <f aca="false">IF($A39="Seçildi",IF('1-Ders Havuzu'!D35="","",'1-Ders Havuzu'!D35),"")</f>
        <v/>
      </c>
      <c r="D39" s="25" t="str">
        <f aca="false">IF($A39="Seçildi",IF('1-Ders Havuzu'!B35="","",'1-Ders Havuzu'!B35),"")</f>
        <v/>
      </c>
      <c r="E39" s="25" t="str">
        <f aca="false">IF($A39="Seçildi",IF('1-Ders Havuzu'!A35="","",'1-Ders Havuzu'!A35),"")</f>
        <v/>
      </c>
      <c r="F39" s="27"/>
      <c r="G39" s="25" t="str">
        <f aca="false">IF($A39&lt;&gt;"Seçildi","",IF($F39="","",CHOOSE(WEEKDAY($F39,2),"Pazartesi","Salı","Çarşamba","Perşembe","Cuma","Cumartesi","Pazar")))</f>
        <v/>
      </c>
      <c r="H39" s="28"/>
      <c r="I39" s="28"/>
      <c r="J39" s="25" t="str">
        <f aca="false">IF($N39="","",TEXT(INT($N39),"00")&amp;"."&amp;TEXT(ROUND(MOD($N39,1)*60,0),"00"))</f>
        <v/>
      </c>
      <c r="K39" s="28"/>
      <c r="L39" s="29"/>
      <c r="M39" s="30" t="str">
        <f aca="false">IF($H39="","",VALUE(LEFT($H39,2))+VALUE(RIGHT($H39,2))/60)</f>
        <v/>
      </c>
      <c r="N39" s="30" t="str">
        <f aca="false">IF(OR($M39="",$I39=""),"",$M39+$I39)</f>
        <v/>
      </c>
      <c r="O39" s="25" t="str">
        <f aca="false">IF($A39&lt;&gt;"Seçildi","",IF(OR($K39="",$F39="",$M39=""),"",IF(SUMPRODUCT(($A$7:$A$156="Seçildi")*($K$7:$K$156=$K39)*($F$7:$F$156=$F39)*(ROW($A$7:$A$156)&lt;&gt;ROW($A39))*($M$7:$M$156&lt;$N39)*($N$7:$N$156&gt;$M39))&gt;0,"⚠ Çakışma","OK")))</f>
        <v/>
      </c>
      <c r="P39" s="25" t="str">
        <f aca="false">IF($A39&lt;&gt;"Seçildi","",IF(OR($L39="",$F39="",$M39=""),"",IF(SUMPRODUCT(($A$7:$A$156="Seçildi")*($L$7:$L$156=$L39)*($F$7:$F$156=$F39)*(ROW($A$7:$A$156)&lt;&gt;ROW($A39))*($M$7:$M$156&lt;$N39)*($N$7:$N$156&gt;$M39))&gt;0,"⚠ Çakışma","OK")))</f>
        <v/>
      </c>
      <c r="Q39" s="25" t="str">
        <f aca="false">IF($A39&lt;&gt;"Seçildi","",IF(OR($D39="",$F39="",$M39=""),"",IF(SUMPRODUCT(($A$7:$A$156="Seçildi")*($D$7:$D$156=$D39)*($F$7:$F$156=$F39)*(ROW($A$7:$A$156)&lt;&gt;ROW($A39))*($M$7:$M$156&lt;$N39)*($N$7:$N$156&gt;$M39))&gt;0,"⚠ Çakışma","OK")))</f>
        <v/>
      </c>
      <c r="R39" s="31" t="str">
        <f aca="false">IF($A39&lt;&gt;"Seçildi","",IF(OR($F39="",$H39="",$K39="",$L39="",$O39="⚠ Çakışma",$P39="⚠ Çakışma",$Q39="⚠ Çakışma"),"⚠ Kontrol Et","✓ Uygun"))</f>
        <v/>
      </c>
      <c r="S39" s="30" t="str">
        <f aca="false">IF(AND($A39="Seçildi",$F39&lt;&gt;"",$H39&lt;&gt;""),$F39*100+$M39+ROW()/100000,"")</f>
        <v/>
      </c>
      <c r="T39" s="30" t="str">
        <f aca="false">IF($S39="","",RANK($S39,$S$7:$S$156,1))</f>
        <v/>
      </c>
    </row>
    <row r="40" customFormat="false" ht="13.5" hidden="false" customHeight="true" outlineLevel="0" collapsed="false">
      <c r="A40" s="25" t="str">
        <f aca="false">'1-Ders Havuzu'!K36</f>
        <v>Seçilmedi</v>
      </c>
      <c r="B40" s="25" t="str">
        <f aca="false">IF($A40="Seçildi",IF('1-Ders Havuzu'!C36="","",'1-Ders Havuzu'!C36),"")</f>
        <v/>
      </c>
      <c r="C40" s="26" t="str">
        <f aca="false">IF($A40="Seçildi",IF('1-Ders Havuzu'!D36="","",'1-Ders Havuzu'!D36),"")</f>
        <v/>
      </c>
      <c r="D40" s="25" t="str">
        <f aca="false">IF($A40="Seçildi",IF('1-Ders Havuzu'!B36="","",'1-Ders Havuzu'!B36),"")</f>
        <v/>
      </c>
      <c r="E40" s="25" t="str">
        <f aca="false">IF($A40="Seçildi",IF('1-Ders Havuzu'!A36="","",'1-Ders Havuzu'!A36),"")</f>
        <v/>
      </c>
      <c r="F40" s="27"/>
      <c r="G40" s="25" t="str">
        <f aca="false">IF($A40&lt;&gt;"Seçildi","",IF($F40="","",CHOOSE(WEEKDAY($F40,2),"Pazartesi","Salı","Çarşamba","Perşembe","Cuma","Cumartesi","Pazar")))</f>
        <v/>
      </c>
      <c r="H40" s="28"/>
      <c r="I40" s="28"/>
      <c r="J40" s="25" t="str">
        <f aca="false">IF($N40="","",TEXT(INT($N40),"00")&amp;"."&amp;TEXT(ROUND(MOD($N40,1)*60,0),"00"))</f>
        <v/>
      </c>
      <c r="K40" s="28"/>
      <c r="L40" s="29"/>
      <c r="M40" s="30" t="str">
        <f aca="false">IF($H40="","",VALUE(LEFT($H40,2))+VALUE(RIGHT($H40,2))/60)</f>
        <v/>
      </c>
      <c r="N40" s="30" t="str">
        <f aca="false">IF(OR($M40="",$I40=""),"",$M40+$I40)</f>
        <v/>
      </c>
      <c r="O40" s="25" t="str">
        <f aca="false">IF($A40&lt;&gt;"Seçildi","",IF(OR($K40="",$F40="",$M40=""),"",IF(SUMPRODUCT(($A$7:$A$156="Seçildi")*($K$7:$K$156=$K40)*($F$7:$F$156=$F40)*(ROW($A$7:$A$156)&lt;&gt;ROW($A40))*($M$7:$M$156&lt;$N40)*($N$7:$N$156&gt;$M40))&gt;0,"⚠ Çakışma","OK")))</f>
        <v/>
      </c>
      <c r="P40" s="25" t="str">
        <f aca="false">IF($A40&lt;&gt;"Seçildi","",IF(OR($L40="",$F40="",$M40=""),"",IF(SUMPRODUCT(($A$7:$A$156="Seçildi")*($L$7:$L$156=$L40)*($F$7:$F$156=$F40)*(ROW($A$7:$A$156)&lt;&gt;ROW($A40))*($M$7:$M$156&lt;$N40)*($N$7:$N$156&gt;$M40))&gt;0,"⚠ Çakışma","OK")))</f>
        <v/>
      </c>
      <c r="Q40" s="25" t="str">
        <f aca="false">IF($A40&lt;&gt;"Seçildi","",IF(OR($D40="",$F40="",$M40=""),"",IF(SUMPRODUCT(($A$7:$A$156="Seçildi")*($D$7:$D$156=$D40)*($F$7:$F$156=$F40)*(ROW($A$7:$A$156)&lt;&gt;ROW($A40))*($M$7:$M$156&lt;$N40)*($N$7:$N$156&gt;$M40))&gt;0,"⚠ Çakışma","OK")))</f>
        <v/>
      </c>
      <c r="R40" s="31" t="str">
        <f aca="false">IF($A40&lt;&gt;"Seçildi","",IF(OR($F40="",$H40="",$K40="",$L40="",$O40="⚠ Çakışma",$P40="⚠ Çakışma",$Q40="⚠ Çakışma"),"⚠ Kontrol Et","✓ Uygun"))</f>
        <v/>
      </c>
      <c r="S40" s="30" t="str">
        <f aca="false">IF(AND($A40="Seçildi",$F40&lt;&gt;"",$H40&lt;&gt;""),$F40*100+$M40+ROW()/100000,"")</f>
        <v/>
      </c>
      <c r="T40" s="30" t="str">
        <f aca="false">IF($S40="","",RANK($S40,$S$7:$S$156,1))</f>
        <v/>
      </c>
    </row>
    <row r="41" customFormat="false" ht="13.5" hidden="false" customHeight="true" outlineLevel="0" collapsed="false">
      <c r="A41" s="25" t="str">
        <f aca="false">'1-Ders Havuzu'!K37</f>
        <v>Seçilmedi</v>
      </c>
      <c r="B41" s="25" t="str">
        <f aca="false">IF($A41="Seçildi",IF('1-Ders Havuzu'!C37="","",'1-Ders Havuzu'!C37),"")</f>
        <v/>
      </c>
      <c r="C41" s="26" t="str">
        <f aca="false">IF($A41="Seçildi",IF('1-Ders Havuzu'!D37="","",'1-Ders Havuzu'!D37),"")</f>
        <v/>
      </c>
      <c r="D41" s="25" t="str">
        <f aca="false">IF($A41="Seçildi",IF('1-Ders Havuzu'!B37="","",'1-Ders Havuzu'!B37),"")</f>
        <v/>
      </c>
      <c r="E41" s="25" t="str">
        <f aca="false">IF($A41="Seçildi",IF('1-Ders Havuzu'!A37="","",'1-Ders Havuzu'!A37),"")</f>
        <v/>
      </c>
      <c r="F41" s="27"/>
      <c r="G41" s="25" t="str">
        <f aca="false">IF($A41&lt;&gt;"Seçildi","",IF($F41="","",CHOOSE(WEEKDAY($F41,2),"Pazartesi","Salı","Çarşamba","Perşembe","Cuma","Cumartesi","Pazar")))</f>
        <v/>
      </c>
      <c r="H41" s="28"/>
      <c r="I41" s="28"/>
      <c r="J41" s="25" t="str">
        <f aca="false">IF($N41="","",TEXT(INT($N41),"00")&amp;"."&amp;TEXT(ROUND(MOD($N41,1)*60,0),"00"))</f>
        <v/>
      </c>
      <c r="K41" s="28"/>
      <c r="L41" s="29"/>
      <c r="M41" s="30" t="str">
        <f aca="false">IF($H41="","",VALUE(LEFT($H41,2))+VALUE(RIGHT($H41,2))/60)</f>
        <v/>
      </c>
      <c r="N41" s="30" t="str">
        <f aca="false">IF(OR($M41="",$I41=""),"",$M41+$I41)</f>
        <v/>
      </c>
      <c r="O41" s="25" t="str">
        <f aca="false">IF($A41&lt;&gt;"Seçildi","",IF(OR($K41="",$F41="",$M41=""),"",IF(SUMPRODUCT(($A$7:$A$156="Seçildi")*($K$7:$K$156=$K41)*($F$7:$F$156=$F41)*(ROW($A$7:$A$156)&lt;&gt;ROW($A41))*($M$7:$M$156&lt;$N41)*($N$7:$N$156&gt;$M41))&gt;0,"⚠ Çakışma","OK")))</f>
        <v/>
      </c>
      <c r="P41" s="25" t="str">
        <f aca="false">IF($A41&lt;&gt;"Seçildi","",IF(OR($L41="",$F41="",$M41=""),"",IF(SUMPRODUCT(($A$7:$A$156="Seçildi")*($L$7:$L$156=$L41)*($F$7:$F$156=$F41)*(ROW($A$7:$A$156)&lt;&gt;ROW($A41))*($M$7:$M$156&lt;$N41)*($N$7:$N$156&gt;$M41))&gt;0,"⚠ Çakışma","OK")))</f>
        <v/>
      </c>
      <c r="Q41" s="25" t="str">
        <f aca="false">IF($A41&lt;&gt;"Seçildi","",IF(OR($D41="",$F41="",$M41=""),"",IF(SUMPRODUCT(($A$7:$A$156="Seçildi")*($D$7:$D$156=$D41)*($F$7:$F$156=$F41)*(ROW($A$7:$A$156)&lt;&gt;ROW($A41))*($M$7:$M$156&lt;$N41)*($N$7:$N$156&gt;$M41))&gt;0,"⚠ Çakışma","OK")))</f>
        <v/>
      </c>
      <c r="R41" s="31" t="str">
        <f aca="false">IF($A41&lt;&gt;"Seçildi","",IF(OR($F41="",$H41="",$K41="",$L41="",$O41="⚠ Çakışma",$P41="⚠ Çakışma",$Q41="⚠ Çakışma"),"⚠ Kontrol Et","✓ Uygun"))</f>
        <v/>
      </c>
      <c r="S41" s="30" t="str">
        <f aca="false">IF(AND($A41="Seçildi",$F41&lt;&gt;"",$H41&lt;&gt;""),$F41*100+$M41+ROW()/100000,"")</f>
        <v/>
      </c>
      <c r="T41" s="30" t="str">
        <f aca="false">IF($S41="","",RANK($S41,$S$7:$S$156,1))</f>
        <v/>
      </c>
    </row>
    <row r="42" customFormat="false" ht="13.5" hidden="false" customHeight="true" outlineLevel="0" collapsed="false">
      <c r="A42" s="25" t="str">
        <f aca="false">'1-Ders Havuzu'!K38</f>
        <v>Seçilmedi</v>
      </c>
      <c r="B42" s="25" t="str">
        <f aca="false">IF($A42="Seçildi",IF('1-Ders Havuzu'!C38="","",'1-Ders Havuzu'!C38),"")</f>
        <v/>
      </c>
      <c r="C42" s="26" t="str">
        <f aca="false">IF($A42="Seçildi",IF('1-Ders Havuzu'!D38="","",'1-Ders Havuzu'!D38),"")</f>
        <v/>
      </c>
      <c r="D42" s="25" t="str">
        <f aca="false">IF($A42="Seçildi",IF('1-Ders Havuzu'!B38="","",'1-Ders Havuzu'!B38),"")</f>
        <v/>
      </c>
      <c r="E42" s="25" t="str">
        <f aca="false">IF($A42="Seçildi",IF('1-Ders Havuzu'!A38="","",'1-Ders Havuzu'!A38),"")</f>
        <v/>
      </c>
      <c r="F42" s="27"/>
      <c r="G42" s="25" t="str">
        <f aca="false">IF($A42&lt;&gt;"Seçildi","",IF($F42="","",CHOOSE(WEEKDAY($F42,2),"Pazartesi","Salı","Çarşamba","Perşembe","Cuma","Cumartesi","Pazar")))</f>
        <v/>
      </c>
      <c r="H42" s="28"/>
      <c r="I42" s="28"/>
      <c r="J42" s="25" t="str">
        <f aca="false">IF($N42="","",TEXT(INT($N42),"00")&amp;"."&amp;TEXT(ROUND(MOD($N42,1)*60,0),"00"))</f>
        <v/>
      </c>
      <c r="K42" s="28"/>
      <c r="L42" s="29"/>
      <c r="M42" s="30" t="str">
        <f aca="false">IF($H42="","",VALUE(LEFT($H42,2))+VALUE(RIGHT($H42,2))/60)</f>
        <v/>
      </c>
      <c r="N42" s="30" t="str">
        <f aca="false">IF(OR($M42="",$I42=""),"",$M42+$I42)</f>
        <v/>
      </c>
      <c r="O42" s="25" t="str">
        <f aca="false">IF($A42&lt;&gt;"Seçildi","",IF(OR($K42="",$F42="",$M42=""),"",IF(SUMPRODUCT(($A$7:$A$156="Seçildi")*($K$7:$K$156=$K42)*($F$7:$F$156=$F42)*(ROW($A$7:$A$156)&lt;&gt;ROW($A42))*($M$7:$M$156&lt;$N42)*($N$7:$N$156&gt;$M42))&gt;0,"⚠ Çakışma","OK")))</f>
        <v/>
      </c>
      <c r="P42" s="25" t="str">
        <f aca="false">IF($A42&lt;&gt;"Seçildi","",IF(OR($L42="",$F42="",$M42=""),"",IF(SUMPRODUCT(($A$7:$A$156="Seçildi")*($L$7:$L$156=$L42)*($F$7:$F$156=$F42)*(ROW($A$7:$A$156)&lt;&gt;ROW($A42))*($M$7:$M$156&lt;$N42)*($N$7:$N$156&gt;$M42))&gt;0,"⚠ Çakışma","OK")))</f>
        <v/>
      </c>
      <c r="Q42" s="25" t="str">
        <f aca="false">IF($A42&lt;&gt;"Seçildi","",IF(OR($D42="",$F42="",$M42=""),"",IF(SUMPRODUCT(($A$7:$A$156="Seçildi")*($D$7:$D$156=$D42)*($F$7:$F$156=$F42)*(ROW($A$7:$A$156)&lt;&gt;ROW($A42))*($M$7:$M$156&lt;$N42)*($N$7:$N$156&gt;$M42))&gt;0,"⚠ Çakışma","OK")))</f>
        <v/>
      </c>
      <c r="R42" s="31" t="str">
        <f aca="false">IF($A42&lt;&gt;"Seçildi","",IF(OR($F42="",$H42="",$K42="",$L42="",$O42="⚠ Çakışma",$P42="⚠ Çakışma",$Q42="⚠ Çakışma"),"⚠ Kontrol Et","✓ Uygun"))</f>
        <v/>
      </c>
      <c r="S42" s="30" t="str">
        <f aca="false">IF(AND($A42="Seçildi",$F42&lt;&gt;"",$H42&lt;&gt;""),$F42*100+$M42+ROW()/100000,"")</f>
        <v/>
      </c>
      <c r="T42" s="30" t="str">
        <f aca="false">IF($S42="","",RANK($S42,$S$7:$S$156,1))</f>
        <v/>
      </c>
    </row>
    <row r="43" customFormat="false" ht="13.5" hidden="false" customHeight="true" outlineLevel="0" collapsed="false">
      <c r="A43" s="25" t="str">
        <f aca="false">'1-Ders Havuzu'!K39</f>
        <v>Seçilmedi</v>
      </c>
      <c r="B43" s="25" t="str">
        <f aca="false">IF($A43="Seçildi",IF('1-Ders Havuzu'!C39="","",'1-Ders Havuzu'!C39),"")</f>
        <v/>
      </c>
      <c r="C43" s="26" t="str">
        <f aca="false">IF($A43="Seçildi",IF('1-Ders Havuzu'!D39="","",'1-Ders Havuzu'!D39),"")</f>
        <v/>
      </c>
      <c r="D43" s="25" t="str">
        <f aca="false">IF($A43="Seçildi",IF('1-Ders Havuzu'!B39="","",'1-Ders Havuzu'!B39),"")</f>
        <v/>
      </c>
      <c r="E43" s="25" t="str">
        <f aca="false">IF($A43="Seçildi",IF('1-Ders Havuzu'!A39="","",'1-Ders Havuzu'!A39),"")</f>
        <v/>
      </c>
      <c r="F43" s="27"/>
      <c r="G43" s="25" t="str">
        <f aca="false">IF($A43&lt;&gt;"Seçildi","",IF($F43="","",CHOOSE(WEEKDAY($F43,2),"Pazartesi","Salı","Çarşamba","Perşembe","Cuma","Cumartesi","Pazar")))</f>
        <v/>
      </c>
      <c r="H43" s="28"/>
      <c r="I43" s="28"/>
      <c r="J43" s="25" t="str">
        <f aca="false">IF($N43="","",TEXT(INT($N43),"00")&amp;"."&amp;TEXT(ROUND(MOD($N43,1)*60,0),"00"))</f>
        <v/>
      </c>
      <c r="K43" s="28"/>
      <c r="L43" s="29"/>
      <c r="M43" s="30" t="str">
        <f aca="false">IF($H43="","",VALUE(LEFT($H43,2))+VALUE(RIGHT($H43,2))/60)</f>
        <v/>
      </c>
      <c r="N43" s="30" t="str">
        <f aca="false">IF(OR($M43="",$I43=""),"",$M43+$I43)</f>
        <v/>
      </c>
      <c r="O43" s="25" t="str">
        <f aca="false">IF($A43&lt;&gt;"Seçildi","",IF(OR($K43="",$F43="",$M43=""),"",IF(SUMPRODUCT(($A$7:$A$156="Seçildi")*($K$7:$K$156=$K43)*($F$7:$F$156=$F43)*(ROW($A$7:$A$156)&lt;&gt;ROW($A43))*($M$7:$M$156&lt;$N43)*($N$7:$N$156&gt;$M43))&gt;0,"⚠ Çakışma","OK")))</f>
        <v/>
      </c>
      <c r="P43" s="25" t="str">
        <f aca="false">IF($A43&lt;&gt;"Seçildi","",IF(OR($L43="",$F43="",$M43=""),"",IF(SUMPRODUCT(($A$7:$A$156="Seçildi")*($L$7:$L$156=$L43)*($F$7:$F$156=$F43)*(ROW($A$7:$A$156)&lt;&gt;ROW($A43))*($M$7:$M$156&lt;$N43)*($N$7:$N$156&gt;$M43))&gt;0,"⚠ Çakışma","OK")))</f>
        <v/>
      </c>
      <c r="Q43" s="25" t="str">
        <f aca="false">IF($A43&lt;&gt;"Seçildi","",IF(OR($D43="",$F43="",$M43=""),"",IF(SUMPRODUCT(($A$7:$A$156="Seçildi")*($D$7:$D$156=$D43)*($F$7:$F$156=$F43)*(ROW($A$7:$A$156)&lt;&gt;ROW($A43))*($M$7:$M$156&lt;$N43)*($N$7:$N$156&gt;$M43))&gt;0,"⚠ Çakışma","OK")))</f>
        <v/>
      </c>
      <c r="R43" s="31" t="str">
        <f aca="false">IF($A43&lt;&gt;"Seçildi","",IF(OR($F43="",$H43="",$K43="",$L43="",$O43="⚠ Çakışma",$P43="⚠ Çakışma",$Q43="⚠ Çakışma"),"⚠ Kontrol Et","✓ Uygun"))</f>
        <v/>
      </c>
      <c r="S43" s="30" t="str">
        <f aca="false">IF(AND($A43="Seçildi",$F43&lt;&gt;"",$H43&lt;&gt;""),$F43*100+$M43+ROW()/100000,"")</f>
        <v/>
      </c>
      <c r="T43" s="30" t="str">
        <f aca="false">IF($S43="","",RANK($S43,$S$7:$S$156,1))</f>
        <v/>
      </c>
    </row>
    <row r="44" customFormat="false" ht="13.5" hidden="false" customHeight="true" outlineLevel="0" collapsed="false">
      <c r="A44" s="25" t="str">
        <f aca="false">'1-Ders Havuzu'!K40</f>
        <v>Seçilmedi</v>
      </c>
      <c r="B44" s="25" t="str">
        <f aca="false">IF($A44="Seçildi",IF('1-Ders Havuzu'!C40="","",'1-Ders Havuzu'!C40),"")</f>
        <v/>
      </c>
      <c r="C44" s="26" t="str">
        <f aca="false">IF($A44="Seçildi",IF('1-Ders Havuzu'!D40="","",'1-Ders Havuzu'!D40),"")</f>
        <v/>
      </c>
      <c r="D44" s="25" t="str">
        <f aca="false">IF($A44="Seçildi",IF('1-Ders Havuzu'!B40="","",'1-Ders Havuzu'!B40),"")</f>
        <v/>
      </c>
      <c r="E44" s="25" t="str">
        <f aca="false">IF($A44="Seçildi",IF('1-Ders Havuzu'!A40="","",'1-Ders Havuzu'!A40),"")</f>
        <v/>
      </c>
      <c r="F44" s="27"/>
      <c r="G44" s="25" t="str">
        <f aca="false">IF($A44&lt;&gt;"Seçildi","",IF($F44="","",CHOOSE(WEEKDAY($F44,2),"Pazartesi","Salı","Çarşamba","Perşembe","Cuma","Cumartesi","Pazar")))</f>
        <v/>
      </c>
      <c r="H44" s="28"/>
      <c r="I44" s="28"/>
      <c r="J44" s="25" t="str">
        <f aca="false">IF($N44="","",TEXT(INT($N44),"00")&amp;"."&amp;TEXT(ROUND(MOD($N44,1)*60,0),"00"))</f>
        <v/>
      </c>
      <c r="K44" s="28"/>
      <c r="L44" s="29"/>
      <c r="M44" s="30" t="str">
        <f aca="false">IF($H44="","",VALUE(LEFT($H44,2))+VALUE(RIGHT($H44,2))/60)</f>
        <v/>
      </c>
      <c r="N44" s="30" t="str">
        <f aca="false">IF(OR($M44="",$I44=""),"",$M44+$I44)</f>
        <v/>
      </c>
      <c r="O44" s="25" t="str">
        <f aca="false">IF($A44&lt;&gt;"Seçildi","",IF(OR($K44="",$F44="",$M44=""),"",IF(SUMPRODUCT(($A$7:$A$156="Seçildi")*($K$7:$K$156=$K44)*($F$7:$F$156=$F44)*(ROW($A$7:$A$156)&lt;&gt;ROW($A44))*($M$7:$M$156&lt;$N44)*($N$7:$N$156&gt;$M44))&gt;0,"⚠ Çakışma","OK")))</f>
        <v/>
      </c>
      <c r="P44" s="25" t="str">
        <f aca="false">IF($A44&lt;&gt;"Seçildi","",IF(OR($L44="",$F44="",$M44=""),"",IF(SUMPRODUCT(($A$7:$A$156="Seçildi")*($L$7:$L$156=$L44)*($F$7:$F$156=$F44)*(ROW($A$7:$A$156)&lt;&gt;ROW($A44))*($M$7:$M$156&lt;$N44)*($N$7:$N$156&gt;$M44))&gt;0,"⚠ Çakışma","OK")))</f>
        <v/>
      </c>
      <c r="Q44" s="25" t="str">
        <f aca="false">IF($A44&lt;&gt;"Seçildi","",IF(OR($D44="",$F44="",$M44=""),"",IF(SUMPRODUCT(($A$7:$A$156="Seçildi")*($D$7:$D$156=$D44)*($F$7:$F$156=$F44)*(ROW($A$7:$A$156)&lt;&gt;ROW($A44))*($M$7:$M$156&lt;$N44)*($N$7:$N$156&gt;$M44))&gt;0,"⚠ Çakışma","OK")))</f>
        <v/>
      </c>
      <c r="R44" s="31" t="str">
        <f aca="false">IF($A44&lt;&gt;"Seçildi","",IF(OR($F44="",$H44="",$K44="",$L44="",$O44="⚠ Çakışma",$P44="⚠ Çakışma",$Q44="⚠ Çakışma"),"⚠ Kontrol Et","✓ Uygun"))</f>
        <v/>
      </c>
      <c r="S44" s="30" t="str">
        <f aca="false">IF(AND($A44="Seçildi",$F44&lt;&gt;"",$H44&lt;&gt;""),$F44*100+$M44+ROW()/100000,"")</f>
        <v/>
      </c>
      <c r="T44" s="30" t="str">
        <f aca="false">IF($S44="","",RANK($S44,$S$7:$S$156,1))</f>
        <v/>
      </c>
    </row>
    <row r="45" customFormat="false" ht="13.5" hidden="false" customHeight="true" outlineLevel="0" collapsed="false">
      <c r="A45" s="25" t="str">
        <f aca="false">'1-Ders Havuzu'!K41</f>
        <v>Seçilmedi</v>
      </c>
      <c r="B45" s="25" t="str">
        <f aca="false">IF($A45="Seçildi",IF('1-Ders Havuzu'!C41="","",'1-Ders Havuzu'!C41),"")</f>
        <v/>
      </c>
      <c r="C45" s="26" t="str">
        <f aca="false">IF($A45="Seçildi",IF('1-Ders Havuzu'!D41="","",'1-Ders Havuzu'!D41),"")</f>
        <v/>
      </c>
      <c r="D45" s="25" t="str">
        <f aca="false">IF($A45="Seçildi",IF('1-Ders Havuzu'!B41="","",'1-Ders Havuzu'!B41),"")</f>
        <v/>
      </c>
      <c r="E45" s="25" t="str">
        <f aca="false">IF($A45="Seçildi",IF('1-Ders Havuzu'!A41="","",'1-Ders Havuzu'!A41),"")</f>
        <v/>
      </c>
      <c r="F45" s="27"/>
      <c r="G45" s="25" t="str">
        <f aca="false">IF($A45&lt;&gt;"Seçildi","",IF($F45="","",CHOOSE(WEEKDAY($F45,2),"Pazartesi","Salı","Çarşamba","Perşembe","Cuma","Cumartesi","Pazar")))</f>
        <v/>
      </c>
      <c r="H45" s="28"/>
      <c r="I45" s="28"/>
      <c r="J45" s="25" t="str">
        <f aca="false">IF($N45="","",TEXT(INT($N45),"00")&amp;"."&amp;TEXT(ROUND(MOD($N45,1)*60,0),"00"))</f>
        <v/>
      </c>
      <c r="K45" s="28"/>
      <c r="L45" s="29"/>
      <c r="M45" s="30" t="str">
        <f aca="false">IF($H45="","",VALUE(LEFT($H45,2))+VALUE(RIGHT($H45,2))/60)</f>
        <v/>
      </c>
      <c r="N45" s="30" t="str">
        <f aca="false">IF(OR($M45="",$I45=""),"",$M45+$I45)</f>
        <v/>
      </c>
      <c r="O45" s="25" t="str">
        <f aca="false">IF($A45&lt;&gt;"Seçildi","",IF(OR($K45="",$F45="",$M45=""),"",IF(SUMPRODUCT(($A$7:$A$156="Seçildi")*($K$7:$K$156=$K45)*($F$7:$F$156=$F45)*(ROW($A$7:$A$156)&lt;&gt;ROW($A45))*($M$7:$M$156&lt;$N45)*($N$7:$N$156&gt;$M45))&gt;0,"⚠ Çakışma","OK")))</f>
        <v/>
      </c>
      <c r="P45" s="25" t="str">
        <f aca="false">IF($A45&lt;&gt;"Seçildi","",IF(OR($L45="",$F45="",$M45=""),"",IF(SUMPRODUCT(($A$7:$A$156="Seçildi")*($L$7:$L$156=$L45)*($F$7:$F$156=$F45)*(ROW($A$7:$A$156)&lt;&gt;ROW($A45))*($M$7:$M$156&lt;$N45)*($N$7:$N$156&gt;$M45))&gt;0,"⚠ Çakışma","OK")))</f>
        <v/>
      </c>
      <c r="Q45" s="25" t="str">
        <f aca="false">IF($A45&lt;&gt;"Seçildi","",IF(OR($D45="",$F45="",$M45=""),"",IF(SUMPRODUCT(($A$7:$A$156="Seçildi")*($D$7:$D$156=$D45)*($F$7:$F$156=$F45)*(ROW($A$7:$A$156)&lt;&gt;ROW($A45))*($M$7:$M$156&lt;$N45)*($N$7:$N$156&gt;$M45))&gt;0,"⚠ Çakışma","OK")))</f>
        <v/>
      </c>
      <c r="R45" s="31" t="str">
        <f aca="false">IF($A45&lt;&gt;"Seçildi","",IF(OR($F45="",$H45="",$K45="",$L45="",$O45="⚠ Çakışma",$P45="⚠ Çakışma",$Q45="⚠ Çakışma"),"⚠ Kontrol Et","✓ Uygun"))</f>
        <v/>
      </c>
      <c r="S45" s="30" t="str">
        <f aca="false">IF(AND($A45="Seçildi",$F45&lt;&gt;"",$H45&lt;&gt;""),$F45*100+$M45+ROW()/100000,"")</f>
        <v/>
      </c>
      <c r="T45" s="30" t="str">
        <f aca="false">IF($S45="","",RANK($S45,$S$7:$S$156,1))</f>
        <v/>
      </c>
    </row>
    <row r="46" customFormat="false" ht="13.5" hidden="false" customHeight="true" outlineLevel="0" collapsed="false">
      <c r="A46" s="25" t="str">
        <f aca="false">'1-Ders Havuzu'!K42</f>
        <v>Seçilmedi</v>
      </c>
      <c r="B46" s="25" t="str">
        <f aca="false">IF($A46="Seçildi",IF('1-Ders Havuzu'!C42="","",'1-Ders Havuzu'!C42),"")</f>
        <v/>
      </c>
      <c r="C46" s="26" t="str">
        <f aca="false">IF($A46="Seçildi",IF('1-Ders Havuzu'!D42="","",'1-Ders Havuzu'!D42),"")</f>
        <v/>
      </c>
      <c r="D46" s="25" t="str">
        <f aca="false">IF($A46="Seçildi",IF('1-Ders Havuzu'!B42="","",'1-Ders Havuzu'!B42),"")</f>
        <v/>
      </c>
      <c r="E46" s="25" t="str">
        <f aca="false">IF($A46="Seçildi",IF('1-Ders Havuzu'!A42="","",'1-Ders Havuzu'!A42),"")</f>
        <v/>
      </c>
      <c r="F46" s="27"/>
      <c r="G46" s="25" t="str">
        <f aca="false">IF($A46&lt;&gt;"Seçildi","",IF($F46="","",CHOOSE(WEEKDAY($F46,2),"Pazartesi","Salı","Çarşamba","Perşembe","Cuma","Cumartesi","Pazar")))</f>
        <v/>
      </c>
      <c r="H46" s="28"/>
      <c r="I46" s="28"/>
      <c r="J46" s="25" t="str">
        <f aca="false">IF($N46="","",TEXT(INT($N46),"00")&amp;"."&amp;TEXT(ROUND(MOD($N46,1)*60,0),"00"))</f>
        <v/>
      </c>
      <c r="K46" s="28"/>
      <c r="L46" s="29"/>
      <c r="M46" s="30" t="str">
        <f aca="false">IF($H46="","",VALUE(LEFT($H46,2))+VALUE(RIGHT($H46,2))/60)</f>
        <v/>
      </c>
      <c r="N46" s="30" t="str">
        <f aca="false">IF(OR($M46="",$I46=""),"",$M46+$I46)</f>
        <v/>
      </c>
      <c r="O46" s="25" t="str">
        <f aca="false">IF($A46&lt;&gt;"Seçildi","",IF(OR($K46="",$F46="",$M46=""),"",IF(SUMPRODUCT(($A$7:$A$156="Seçildi")*($K$7:$K$156=$K46)*($F$7:$F$156=$F46)*(ROW($A$7:$A$156)&lt;&gt;ROW($A46))*($M$7:$M$156&lt;$N46)*($N$7:$N$156&gt;$M46))&gt;0,"⚠ Çakışma","OK")))</f>
        <v/>
      </c>
      <c r="P46" s="25" t="str">
        <f aca="false">IF($A46&lt;&gt;"Seçildi","",IF(OR($L46="",$F46="",$M46=""),"",IF(SUMPRODUCT(($A$7:$A$156="Seçildi")*($L$7:$L$156=$L46)*($F$7:$F$156=$F46)*(ROW($A$7:$A$156)&lt;&gt;ROW($A46))*($M$7:$M$156&lt;$N46)*($N$7:$N$156&gt;$M46))&gt;0,"⚠ Çakışma","OK")))</f>
        <v/>
      </c>
      <c r="Q46" s="25" t="str">
        <f aca="false">IF($A46&lt;&gt;"Seçildi","",IF(OR($D46="",$F46="",$M46=""),"",IF(SUMPRODUCT(($A$7:$A$156="Seçildi")*($D$7:$D$156=$D46)*($F$7:$F$156=$F46)*(ROW($A$7:$A$156)&lt;&gt;ROW($A46))*($M$7:$M$156&lt;$N46)*($N$7:$N$156&gt;$M46))&gt;0,"⚠ Çakışma","OK")))</f>
        <v/>
      </c>
      <c r="R46" s="31" t="str">
        <f aca="false">IF($A46&lt;&gt;"Seçildi","",IF(OR($F46="",$H46="",$K46="",$L46="",$O46="⚠ Çakışma",$P46="⚠ Çakışma",$Q46="⚠ Çakışma"),"⚠ Kontrol Et","✓ Uygun"))</f>
        <v/>
      </c>
      <c r="S46" s="30" t="str">
        <f aca="false">IF(AND($A46="Seçildi",$F46&lt;&gt;"",$H46&lt;&gt;""),$F46*100+$M46+ROW()/100000,"")</f>
        <v/>
      </c>
      <c r="T46" s="30" t="str">
        <f aca="false">IF($S46="","",RANK($S46,$S$7:$S$156,1))</f>
        <v/>
      </c>
    </row>
    <row r="47" customFormat="false" ht="13.5" hidden="false" customHeight="true" outlineLevel="0" collapsed="false">
      <c r="A47" s="25" t="str">
        <f aca="false">'1-Ders Havuzu'!K43</f>
        <v>Seçilmedi</v>
      </c>
      <c r="B47" s="25" t="str">
        <f aca="false">IF($A47="Seçildi",IF('1-Ders Havuzu'!C43="","",'1-Ders Havuzu'!C43),"")</f>
        <v/>
      </c>
      <c r="C47" s="26" t="str">
        <f aca="false">IF($A47="Seçildi",IF('1-Ders Havuzu'!D43="","",'1-Ders Havuzu'!D43),"")</f>
        <v/>
      </c>
      <c r="D47" s="25" t="str">
        <f aca="false">IF($A47="Seçildi",IF('1-Ders Havuzu'!B43="","",'1-Ders Havuzu'!B43),"")</f>
        <v/>
      </c>
      <c r="E47" s="25" t="str">
        <f aca="false">IF($A47="Seçildi",IF('1-Ders Havuzu'!A43="","",'1-Ders Havuzu'!A43),"")</f>
        <v/>
      </c>
      <c r="F47" s="27"/>
      <c r="G47" s="25" t="str">
        <f aca="false">IF($A47&lt;&gt;"Seçildi","",IF($F47="","",CHOOSE(WEEKDAY($F47,2),"Pazartesi","Salı","Çarşamba","Perşembe","Cuma","Cumartesi","Pazar")))</f>
        <v/>
      </c>
      <c r="H47" s="28"/>
      <c r="I47" s="28"/>
      <c r="J47" s="25" t="str">
        <f aca="false">IF($N47="","",TEXT(INT($N47),"00")&amp;"."&amp;TEXT(ROUND(MOD($N47,1)*60,0),"00"))</f>
        <v/>
      </c>
      <c r="K47" s="28"/>
      <c r="L47" s="29"/>
      <c r="M47" s="30" t="str">
        <f aca="false">IF($H47="","",VALUE(LEFT($H47,2))+VALUE(RIGHT($H47,2))/60)</f>
        <v/>
      </c>
      <c r="N47" s="30" t="str">
        <f aca="false">IF(OR($M47="",$I47=""),"",$M47+$I47)</f>
        <v/>
      </c>
      <c r="O47" s="25" t="str">
        <f aca="false">IF($A47&lt;&gt;"Seçildi","",IF(OR($K47="",$F47="",$M47=""),"",IF(SUMPRODUCT(($A$7:$A$156="Seçildi")*($K$7:$K$156=$K47)*($F$7:$F$156=$F47)*(ROW($A$7:$A$156)&lt;&gt;ROW($A47))*($M$7:$M$156&lt;$N47)*($N$7:$N$156&gt;$M47))&gt;0,"⚠ Çakışma","OK")))</f>
        <v/>
      </c>
      <c r="P47" s="25" t="str">
        <f aca="false">IF($A47&lt;&gt;"Seçildi","",IF(OR($L47="",$F47="",$M47=""),"",IF(SUMPRODUCT(($A$7:$A$156="Seçildi")*($L$7:$L$156=$L47)*($F$7:$F$156=$F47)*(ROW($A$7:$A$156)&lt;&gt;ROW($A47))*($M$7:$M$156&lt;$N47)*($N$7:$N$156&gt;$M47))&gt;0,"⚠ Çakışma","OK")))</f>
        <v/>
      </c>
      <c r="Q47" s="25" t="str">
        <f aca="false">IF($A47&lt;&gt;"Seçildi","",IF(OR($D47="",$F47="",$M47=""),"",IF(SUMPRODUCT(($A$7:$A$156="Seçildi")*($D$7:$D$156=$D47)*($F$7:$F$156=$F47)*(ROW($A$7:$A$156)&lt;&gt;ROW($A47))*($M$7:$M$156&lt;$N47)*($N$7:$N$156&gt;$M47))&gt;0,"⚠ Çakışma","OK")))</f>
        <v/>
      </c>
      <c r="R47" s="31" t="str">
        <f aca="false">IF($A47&lt;&gt;"Seçildi","",IF(OR($F47="",$H47="",$K47="",$L47="",$O47="⚠ Çakışma",$P47="⚠ Çakışma",$Q47="⚠ Çakışma"),"⚠ Kontrol Et","✓ Uygun"))</f>
        <v/>
      </c>
      <c r="S47" s="30" t="str">
        <f aca="false">IF(AND($A47="Seçildi",$F47&lt;&gt;"",$H47&lt;&gt;""),$F47*100+$M47+ROW()/100000,"")</f>
        <v/>
      </c>
      <c r="T47" s="30" t="str">
        <f aca="false">IF($S47="","",RANK($S47,$S$7:$S$156,1))</f>
        <v/>
      </c>
    </row>
    <row r="48" customFormat="false" ht="13.5" hidden="false" customHeight="true" outlineLevel="0" collapsed="false">
      <c r="A48" s="25" t="str">
        <f aca="false">'1-Ders Havuzu'!K44</f>
        <v>Seçilmedi</v>
      </c>
      <c r="B48" s="25" t="str">
        <f aca="false">IF($A48="Seçildi",IF('1-Ders Havuzu'!C44="","",'1-Ders Havuzu'!C44),"")</f>
        <v/>
      </c>
      <c r="C48" s="26" t="str">
        <f aca="false">IF($A48="Seçildi",IF('1-Ders Havuzu'!D44="","",'1-Ders Havuzu'!D44),"")</f>
        <v/>
      </c>
      <c r="D48" s="25" t="str">
        <f aca="false">IF($A48="Seçildi",IF('1-Ders Havuzu'!B44="","",'1-Ders Havuzu'!B44),"")</f>
        <v/>
      </c>
      <c r="E48" s="25" t="str">
        <f aca="false">IF($A48="Seçildi",IF('1-Ders Havuzu'!A44="","",'1-Ders Havuzu'!A44),"")</f>
        <v/>
      </c>
      <c r="F48" s="27"/>
      <c r="G48" s="25" t="str">
        <f aca="false">IF($A48&lt;&gt;"Seçildi","",IF($F48="","",CHOOSE(WEEKDAY($F48,2),"Pazartesi","Salı","Çarşamba","Perşembe","Cuma","Cumartesi","Pazar")))</f>
        <v/>
      </c>
      <c r="H48" s="28"/>
      <c r="I48" s="28"/>
      <c r="J48" s="25" t="str">
        <f aca="false">IF($N48="","",TEXT(INT($N48),"00")&amp;"."&amp;TEXT(ROUND(MOD($N48,1)*60,0),"00"))</f>
        <v/>
      </c>
      <c r="K48" s="28"/>
      <c r="L48" s="29"/>
      <c r="M48" s="30" t="str">
        <f aca="false">IF($H48="","",VALUE(LEFT($H48,2))+VALUE(RIGHT($H48,2))/60)</f>
        <v/>
      </c>
      <c r="N48" s="30" t="str">
        <f aca="false">IF(OR($M48="",$I48=""),"",$M48+$I48)</f>
        <v/>
      </c>
      <c r="O48" s="25" t="str">
        <f aca="false">IF($A48&lt;&gt;"Seçildi","",IF(OR($K48="",$F48="",$M48=""),"",IF(SUMPRODUCT(($A$7:$A$156="Seçildi")*($K$7:$K$156=$K48)*($F$7:$F$156=$F48)*(ROW($A$7:$A$156)&lt;&gt;ROW($A48))*($M$7:$M$156&lt;$N48)*($N$7:$N$156&gt;$M48))&gt;0,"⚠ Çakışma","OK")))</f>
        <v/>
      </c>
      <c r="P48" s="25" t="str">
        <f aca="false">IF($A48&lt;&gt;"Seçildi","",IF(OR($L48="",$F48="",$M48=""),"",IF(SUMPRODUCT(($A$7:$A$156="Seçildi")*($L$7:$L$156=$L48)*($F$7:$F$156=$F48)*(ROW($A$7:$A$156)&lt;&gt;ROW($A48))*($M$7:$M$156&lt;$N48)*($N$7:$N$156&gt;$M48))&gt;0,"⚠ Çakışma","OK")))</f>
        <v/>
      </c>
      <c r="Q48" s="25" t="str">
        <f aca="false">IF($A48&lt;&gt;"Seçildi","",IF(OR($D48="",$F48="",$M48=""),"",IF(SUMPRODUCT(($A$7:$A$156="Seçildi")*($D$7:$D$156=$D48)*($F$7:$F$156=$F48)*(ROW($A$7:$A$156)&lt;&gt;ROW($A48))*($M$7:$M$156&lt;$N48)*($N$7:$N$156&gt;$M48))&gt;0,"⚠ Çakışma","OK")))</f>
        <v/>
      </c>
      <c r="R48" s="31" t="str">
        <f aca="false">IF($A48&lt;&gt;"Seçildi","",IF(OR($F48="",$H48="",$K48="",$L48="",$O48="⚠ Çakışma",$P48="⚠ Çakışma",$Q48="⚠ Çakışma"),"⚠ Kontrol Et","✓ Uygun"))</f>
        <v/>
      </c>
      <c r="S48" s="30" t="str">
        <f aca="false">IF(AND($A48="Seçildi",$F48&lt;&gt;"",$H48&lt;&gt;""),$F48*100+$M48+ROW()/100000,"")</f>
        <v/>
      </c>
      <c r="T48" s="30" t="str">
        <f aca="false">IF($S48="","",RANK($S48,$S$7:$S$156,1))</f>
        <v/>
      </c>
    </row>
    <row r="49" customFormat="false" ht="13.5" hidden="false" customHeight="true" outlineLevel="0" collapsed="false">
      <c r="A49" s="25" t="str">
        <f aca="false">'1-Ders Havuzu'!K45</f>
        <v>Seçilmedi</v>
      </c>
      <c r="B49" s="25" t="str">
        <f aca="false">IF($A49="Seçildi",IF('1-Ders Havuzu'!C45="","",'1-Ders Havuzu'!C45),"")</f>
        <v/>
      </c>
      <c r="C49" s="26" t="str">
        <f aca="false">IF($A49="Seçildi",IF('1-Ders Havuzu'!D45="","",'1-Ders Havuzu'!D45),"")</f>
        <v/>
      </c>
      <c r="D49" s="25" t="str">
        <f aca="false">IF($A49="Seçildi",IF('1-Ders Havuzu'!B45="","",'1-Ders Havuzu'!B45),"")</f>
        <v/>
      </c>
      <c r="E49" s="25" t="str">
        <f aca="false">IF($A49="Seçildi",IF('1-Ders Havuzu'!A45="","",'1-Ders Havuzu'!A45),"")</f>
        <v/>
      </c>
      <c r="F49" s="27"/>
      <c r="G49" s="25" t="str">
        <f aca="false">IF($A49&lt;&gt;"Seçildi","",IF($F49="","",CHOOSE(WEEKDAY($F49,2),"Pazartesi","Salı","Çarşamba","Perşembe","Cuma","Cumartesi","Pazar")))</f>
        <v/>
      </c>
      <c r="H49" s="28"/>
      <c r="I49" s="28"/>
      <c r="J49" s="25" t="str">
        <f aca="false">IF($N49="","",TEXT(INT($N49),"00")&amp;"."&amp;TEXT(ROUND(MOD($N49,1)*60,0),"00"))</f>
        <v/>
      </c>
      <c r="K49" s="28"/>
      <c r="L49" s="29"/>
      <c r="M49" s="30" t="str">
        <f aca="false">IF($H49="","",VALUE(LEFT($H49,2))+VALUE(RIGHT($H49,2))/60)</f>
        <v/>
      </c>
      <c r="N49" s="30" t="str">
        <f aca="false">IF(OR($M49="",$I49=""),"",$M49+$I49)</f>
        <v/>
      </c>
      <c r="O49" s="25" t="str">
        <f aca="false">IF($A49&lt;&gt;"Seçildi","",IF(OR($K49="",$F49="",$M49=""),"",IF(SUMPRODUCT(($A$7:$A$156="Seçildi")*($K$7:$K$156=$K49)*($F$7:$F$156=$F49)*(ROW($A$7:$A$156)&lt;&gt;ROW($A49))*($M$7:$M$156&lt;$N49)*($N$7:$N$156&gt;$M49))&gt;0,"⚠ Çakışma","OK")))</f>
        <v/>
      </c>
      <c r="P49" s="25" t="str">
        <f aca="false">IF($A49&lt;&gt;"Seçildi","",IF(OR($L49="",$F49="",$M49=""),"",IF(SUMPRODUCT(($A$7:$A$156="Seçildi")*($L$7:$L$156=$L49)*($F$7:$F$156=$F49)*(ROW($A$7:$A$156)&lt;&gt;ROW($A49))*($M$7:$M$156&lt;$N49)*($N$7:$N$156&gt;$M49))&gt;0,"⚠ Çakışma","OK")))</f>
        <v/>
      </c>
      <c r="Q49" s="25" t="str">
        <f aca="false">IF($A49&lt;&gt;"Seçildi","",IF(OR($D49="",$F49="",$M49=""),"",IF(SUMPRODUCT(($A$7:$A$156="Seçildi")*($D$7:$D$156=$D49)*($F$7:$F$156=$F49)*(ROW($A$7:$A$156)&lt;&gt;ROW($A49))*($M$7:$M$156&lt;$N49)*($N$7:$N$156&gt;$M49))&gt;0,"⚠ Çakışma","OK")))</f>
        <v/>
      </c>
      <c r="R49" s="31" t="str">
        <f aca="false">IF($A49&lt;&gt;"Seçildi","",IF(OR($F49="",$H49="",$K49="",$L49="",$O49="⚠ Çakışma",$P49="⚠ Çakışma",$Q49="⚠ Çakışma"),"⚠ Kontrol Et","✓ Uygun"))</f>
        <v/>
      </c>
      <c r="S49" s="30" t="str">
        <f aca="false">IF(AND($A49="Seçildi",$F49&lt;&gt;"",$H49&lt;&gt;""),$F49*100+$M49+ROW()/100000,"")</f>
        <v/>
      </c>
      <c r="T49" s="30" t="str">
        <f aca="false">IF($S49="","",RANK($S49,$S$7:$S$156,1))</f>
        <v/>
      </c>
    </row>
    <row r="50" customFormat="false" ht="13.5" hidden="false" customHeight="true" outlineLevel="0" collapsed="false">
      <c r="A50" s="25" t="str">
        <f aca="false">'1-Ders Havuzu'!K46</f>
        <v>Seçilmedi</v>
      </c>
      <c r="B50" s="25" t="str">
        <f aca="false">IF($A50="Seçildi",IF('1-Ders Havuzu'!C46="","",'1-Ders Havuzu'!C46),"")</f>
        <v/>
      </c>
      <c r="C50" s="26" t="str">
        <f aca="false">IF($A50="Seçildi",IF('1-Ders Havuzu'!D46="","",'1-Ders Havuzu'!D46),"")</f>
        <v/>
      </c>
      <c r="D50" s="25" t="str">
        <f aca="false">IF($A50="Seçildi",IF('1-Ders Havuzu'!B46="","",'1-Ders Havuzu'!B46),"")</f>
        <v/>
      </c>
      <c r="E50" s="25" t="str">
        <f aca="false">IF($A50="Seçildi",IF('1-Ders Havuzu'!A46="","",'1-Ders Havuzu'!A46),"")</f>
        <v/>
      </c>
      <c r="F50" s="27"/>
      <c r="G50" s="25" t="str">
        <f aca="false">IF($A50&lt;&gt;"Seçildi","",IF($F50="","",CHOOSE(WEEKDAY($F50,2),"Pazartesi","Salı","Çarşamba","Perşembe","Cuma","Cumartesi","Pazar")))</f>
        <v/>
      </c>
      <c r="H50" s="28"/>
      <c r="I50" s="28"/>
      <c r="J50" s="25" t="str">
        <f aca="false">IF($N50="","",TEXT(INT($N50),"00")&amp;"."&amp;TEXT(ROUND(MOD($N50,1)*60,0),"00"))</f>
        <v/>
      </c>
      <c r="K50" s="28"/>
      <c r="L50" s="29"/>
      <c r="M50" s="30" t="str">
        <f aca="false">IF($H50="","",VALUE(LEFT($H50,2))+VALUE(RIGHT($H50,2))/60)</f>
        <v/>
      </c>
      <c r="N50" s="30" t="str">
        <f aca="false">IF(OR($M50="",$I50=""),"",$M50+$I50)</f>
        <v/>
      </c>
      <c r="O50" s="25" t="str">
        <f aca="false">IF($A50&lt;&gt;"Seçildi","",IF(OR($K50="",$F50="",$M50=""),"",IF(SUMPRODUCT(($A$7:$A$156="Seçildi")*($K$7:$K$156=$K50)*($F$7:$F$156=$F50)*(ROW($A$7:$A$156)&lt;&gt;ROW($A50))*($M$7:$M$156&lt;$N50)*($N$7:$N$156&gt;$M50))&gt;0,"⚠ Çakışma","OK")))</f>
        <v/>
      </c>
      <c r="P50" s="25" t="str">
        <f aca="false">IF($A50&lt;&gt;"Seçildi","",IF(OR($L50="",$F50="",$M50=""),"",IF(SUMPRODUCT(($A$7:$A$156="Seçildi")*($L$7:$L$156=$L50)*($F$7:$F$156=$F50)*(ROW($A$7:$A$156)&lt;&gt;ROW($A50))*($M$7:$M$156&lt;$N50)*($N$7:$N$156&gt;$M50))&gt;0,"⚠ Çakışma","OK")))</f>
        <v/>
      </c>
      <c r="Q50" s="25" t="str">
        <f aca="false">IF($A50&lt;&gt;"Seçildi","",IF(OR($D50="",$F50="",$M50=""),"",IF(SUMPRODUCT(($A$7:$A$156="Seçildi")*($D$7:$D$156=$D50)*($F$7:$F$156=$F50)*(ROW($A$7:$A$156)&lt;&gt;ROW($A50))*($M$7:$M$156&lt;$N50)*($N$7:$N$156&gt;$M50))&gt;0,"⚠ Çakışma","OK")))</f>
        <v/>
      </c>
      <c r="R50" s="31" t="str">
        <f aca="false">IF($A50&lt;&gt;"Seçildi","",IF(OR($F50="",$H50="",$K50="",$L50="",$O50="⚠ Çakışma",$P50="⚠ Çakışma",$Q50="⚠ Çakışma"),"⚠ Kontrol Et","✓ Uygun"))</f>
        <v/>
      </c>
      <c r="S50" s="30" t="str">
        <f aca="false">IF(AND($A50="Seçildi",$F50&lt;&gt;"",$H50&lt;&gt;""),$F50*100+$M50+ROW()/100000,"")</f>
        <v/>
      </c>
      <c r="T50" s="30" t="str">
        <f aca="false">IF($S50="","",RANK($S50,$S$7:$S$156,1))</f>
        <v/>
      </c>
    </row>
    <row r="51" customFormat="false" ht="13.5" hidden="false" customHeight="true" outlineLevel="0" collapsed="false">
      <c r="A51" s="25" t="str">
        <f aca="false">'1-Ders Havuzu'!K47</f>
        <v>Seçilmedi</v>
      </c>
      <c r="B51" s="25" t="str">
        <f aca="false">IF($A51="Seçildi",IF('1-Ders Havuzu'!C47="","",'1-Ders Havuzu'!C47),"")</f>
        <v/>
      </c>
      <c r="C51" s="26" t="str">
        <f aca="false">IF($A51="Seçildi",IF('1-Ders Havuzu'!D47="","",'1-Ders Havuzu'!D47),"")</f>
        <v/>
      </c>
      <c r="D51" s="25" t="str">
        <f aca="false">IF($A51="Seçildi",IF('1-Ders Havuzu'!B47="","",'1-Ders Havuzu'!B47),"")</f>
        <v/>
      </c>
      <c r="E51" s="25" t="str">
        <f aca="false">IF($A51="Seçildi",IF('1-Ders Havuzu'!A47="","",'1-Ders Havuzu'!A47),"")</f>
        <v/>
      </c>
      <c r="F51" s="27"/>
      <c r="G51" s="25" t="str">
        <f aca="false">IF($A51&lt;&gt;"Seçildi","",IF($F51="","",CHOOSE(WEEKDAY($F51,2),"Pazartesi","Salı","Çarşamba","Perşembe","Cuma","Cumartesi","Pazar")))</f>
        <v/>
      </c>
      <c r="H51" s="28"/>
      <c r="I51" s="28"/>
      <c r="J51" s="25" t="str">
        <f aca="false">IF($N51="","",TEXT(INT($N51),"00")&amp;"."&amp;TEXT(ROUND(MOD($N51,1)*60,0),"00"))</f>
        <v/>
      </c>
      <c r="K51" s="28"/>
      <c r="L51" s="29"/>
      <c r="M51" s="30" t="str">
        <f aca="false">IF($H51="","",VALUE(LEFT($H51,2))+VALUE(RIGHT($H51,2))/60)</f>
        <v/>
      </c>
      <c r="N51" s="30" t="str">
        <f aca="false">IF(OR($M51="",$I51=""),"",$M51+$I51)</f>
        <v/>
      </c>
      <c r="O51" s="25" t="str">
        <f aca="false">IF($A51&lt;&gt;"Seçildi","",IF(OR($K51="",$F51="",$M51=""),"",IF(SUMPRODUCT(($A$7:$A$156="Seçildi")*($K$7:$K$156=$K51)*($F$7:$F$156=$F51)*(ROW($A$7:$A$156)&lt;&gt;ROW($A51))*($M$7:$M$156&lt;$N51)*($N$7:$N$156&gt;$M51))&gt;0,"⚠ Çakışma","OK")))</f>
        <v/>
      </c>
      <c r="P51" s="25" t="str">
        <f aca="false">IF($A51&lt;&gt;"Seçildi","",IF(OR($L51="",$F51="",$M51=""),"",IF(SUMPRODUCT(($A$7:$A$156="Seçildi")*($L$7:$L$156=$L51)*($F$7:$F$156=$F51)*(ROW($A$7:$A$156)&lt;&gt;ROW($A51))*($M$7:$M$156&lt;$N51)*($N$7:$N$156&gt;$M51))&gt;0,"⚠ Çakışma","OK")))</f>
        <v/>
      </c>
      <c r="Q51" s="25" t="str">
        <f aca="false">IF($A51&lt;&gt;"Seçildi","",IF(OR($D51="",$F51="",$M51=""),"",IF(SUMPRODUCT(($A$7:$A$156="Seçildi")*($D$7:$D$156=$D51)*($F$7:$F$156=$F51)*(ROW($A$7:$A$156)&lt;&gt;ROW($A51))*($M$7:$M$156&lt;$N51)*($N$7:$N$156&gt;$M51))&gt;0,"⚠ Çakışma","OK")))</f>
        <v/>
      </c>
      <c r="R51" s="31" t="str">
        <f aca="false">IF($A51&lt;&gt;"Seçildi","",IF(OR($F51="",$H51="",$K51="",$L51="",$O51="⚠ Çakışma",$P51="⚠ Çakışma",$Q51="⚠ Çakışma"),"⚠ Kontrol Et","✓ Uygun"))</f>
        <v/>
      </c>
      <c r="S51" s="30" t="str">
        <f aca="false">IF(AND($A51="Seçildi",$F51&lt;&gt;"",$H51&lt;&gt;""),$F51*100+$M51+ROW()/100000,"")</f>
        <v/>
      </c>
      <c r="T51" s="30" t="str">
        <f aca="false">IF($S51="","",RANK($S51,$S$7:$S$156,1))</f>
        <v/>
      </c>
    </row>
    <row r="52" customFormat="false" ht="13.5" hidden="false" customHeight="true" outlineLevel="0" collapsed="false">
      <c r="A52" s="25" t="str">
        <f aca="false">'1-Ders Havuzu'!K48</f>
        <v>Seçilmedi</v>
      </c>
      <c r="B52" s="25" t="str">
        <f aca="false">IF($A52="Seçildi",IF('1-Ders Havuzu'!C48="","",'1-Ders Havuzu'!C48),"")</f>
        <v/>
      </c>
      <c r="C52" s="26" t="str">
        <f aca="false">IF($A52="Seçildi",IF('1-Ders Havuzu'!D48="","",'1-Ders Havuzu'!D48),"")</f>
        <v/>
      </c>
      <c r="D52" s="25" t="str">
        <f aca="false">IF($A52="Seçildi",IF('1-Ders Havuzu'!B48="","",'1-Ders Havuzu'!B48),"")</f>
        <v/>
      </c>
      <c r="E52" s="25" t="str">
        <f aca="false">IF($A52="Seçildi",IF('1-Ders Havuzu'!A48="","",'1-Ders Havuzu'!A48),"")</f>
        <v/>
      </c>
      <c r="F52" s="27"/>
      <c r="G52" s="25" t="str">
        <f aca="false">IF($A52&lt;&gt;"Seçildi","",IF($F52="","",CHOOSE(WEEKDAY($F52,2),"Pazartesi","Salı","Çarşamba","Perşembe","Cuma","Cumartesi","Pazar")))</f>
        <v/>
      </c>
      <c r="H52" s="28"/>
      <c r="I52" s="28"/>
      <c r="J52" s="25" t="str">
        <f aca="false">IF($N52="","",TEXT(INT($N52),"00")&amp;"."&amp;TEXT(ROUND(MOD($N52,1)*60,0),"00"))</f>
        <v/>
      </c>
      <c r="K52" s="28"/>
      <c r="L52" s="29"/>
      <c r="M52" s="30" t="str">
        <f aca="false">IF($H52="","",VALUE(LEFT($H52,2))+VALUE(RIGHT($H52,2))/60)</f>
        <v/>
      </c>
      <c r="N52" s="30" t="str">
        <f aca="false">IF(OR($M52="",$I52=""),"",$M52+$I52)</f>
        <v/>
      </c>
      <c r="O52" s="25" t="str">
        <f aca="false">IF($A52&lt;&gt;"Seçildi","",IF(OR($K52="",$F52="",$M52=""),"",IF(SUMPRODUCT(($A$7:$A$156="Seçildi")*($K$7:$K$156=$K52)*($F$7:$F$156=$F52)*(ROW($A$7:$A$156)&lt;&gt;ROW($A52))*($M$7:$M$156&lt;$N52)*($N$7:$N$156&gt;$M52))&gt;0,"⚠ Çakışma","OK")))</f>
        <v/>
      </c>
      <c r="P52" s="25" t="str">
        <f aca="false">IF($A52&lt;&gt;"Seçildi","",IF(OR($L52="",$F52="",$M52=""),"",IF(SUMPRODUCT(($A$7:$A$156="Seçildi")*($L$7:$L$156=$L52)*($F$7:$F$156=$F52)*(ROW($A$7:$A$156)&lt;&gt;ROW($A52))*($M$7:$M$156&lt;$N52)*($N$7:$N$156&gt;$M52))&gt;0,"⚠ Çakışma","OK")))</f>
        <v/>
      </c>
      <c r="Q52" s="25" t="str">
        <f aca="false">IF($A52&lt;&gt;"Seçildi","",IF(OR($D52="",$F52="",$M52=""),"",IF(SUMPRODUCT(($A$7:$A$156="Seçildi")*($D$7:$D$156=$D52)*($F$7:$F$156=$F52)*(ROW($A$7:$A$156)&lt;&gt;ROW($A52))*($M$7:$M$156&lt;$N52)*($N$7:$N$156&gt;$M52))&gt;0,"⚠ Çakışma","OK")))</f>
        <v/>
      </c>
      <c r="R52" s="31" t="str">
        <f aca="false">IF($A52&lt;&gt;"Seçildi","",IF(OR($F52="",$H52="",$K52="",$L52="",$O52="⚠ Çakışma",$P52="⚠ Çakışma",$Q52="⚠ Çakışma"),"⚠ Kontrol Et","✓ Uygun"))</f>
        <v/>
      </c>
      <c r="S52" s="30" t="str">
        <f aca="false">IF(AND($A52="Seçildi",$F52&lt;&gt;"",$H52&lt;&gt;""),$F52*100+$M52+ROW()/100000,"")</f>
        <v/>
      </c>
      <c r="T52" s="30" t="str">
        <f aca="false">IF($S52="","",RANK($S52,$S$7:$S$156,1))</f>
        <v/>
      </c>
    </row>
    <row r="53" customFormat="false" ht="13.5" hidden="false" customHeight="true" outlineLevel="0" collapsed="false">
      <c r="A53" s="25" t="str">
        <f aca="false">'1-Ders Havuzu'!K49</f>
        <v>Seçilmedi</v>
      </c>
      <c r="B53" s="25" t="str">
        <f aca="false">IF($A53="Seçildi",IF('1-Ders Havuzu'!C49="","",'1-Ders Havuzu'!C49),"")</f>
        <v/>
      </c>
      <c r="C53" s="26" t="str">
        <f aca="false">IF($A53="Seçildi",IF('1-Ders Havuzu'!D49="","",'1-Ders Havuzu'!D49),"")</f>
        <v/>
      </c>
      <c r="D53" s="25" t="str">
        <f aca="false">IF($A53="Seçildi",IF('1-Ders Havuzu'!B49="","",'1-Ders Havuzu'!B49),"")</f>
        <v/>
      </c>
      <c r="E53" s="25" t="str">
        <f aca="false">IF($A53="Seçildi",IF('1-Ders Havuzu'!A49="","",'1-Ders Havuzu'!A49),"")</f>
        <v/>
      </c>
      <c r="F53" s="27"/>
      <c r="G53" s="25" t="str">
        <f aca="false">IF($A53&lt;&gt;"Seçildi","",IF($F53="","",CHOOSE(WEEKDAY($F53,2),"Pazartesi","Salı","Çarşamba","Perşembe","Cuma","Cumartesi","Pazar")))</f>
        <v/>
      </c>
      <c r="H53" s="28"/>
      <c r="I53" s="28"/>
      <c r="J53" s="25" t="str">
        <f aca="false">IF($N53="","",TEXT(INT($N53),"00")&amp;"."&amp;TEXT(ROUND(MOD($N53,1)*60,0),"00"))</f>
        <v/>
      </c>
      <c r="K53" s="28"/>
      <c r="L53" s="29"/>
      <c r="M53" s="30" t="str">
        <f aca="false">IF($H53="","",VALUE(LEFT($H53,2))+VALUE(RIGHT($H53,2))/60)</f>
        <v/>
      </c>
      <c r="N53" s="30" t="str">
        <f aca="false">IF(OR($M53="",$I53=""),"",$M53+$I53)</f>
        <v/>
      </c>
      <c r="O53" s="25" t="str">
        <f aca="false">IF($A53&lt;&gt;"Seçildi","",IF(OR($K53="",$F53="",$M53=""),"",IF(SUMPRODUCT(($A$7:$A$156="Seçildi")*($K$7:$K$156=$K53)*($F$7:$F$156=$F53)*(ROW($A$7:$A$156)&lt;&gt;ROW($A53))*($M$7:$M$156&lt;$N53)*($N$7:$N$156&gt;$M53))&gt;0,"⚠ Çakışma","OK")))</f>
        <v/>
      </c>
      <c r="P53" s="25" t="str">
        <f aca="false">IF($A53&lt;&gt;"Seçildi","",IF(OR($L53="",$F53="",$M53=""),"",IF(SUMPRODUCT(($A$7:$A$156="Seçildi")*($L$7:$L$156=$L53)*($F$7:$F$156=$F53)*(ROW($A$7:$A$156)&lt;&gt;ROW($A53))*($M$7:$M$156&lt;$N53)*($N$7:$N$156&gt;$M53))&gt;0,"⚠ Çakışma","OK")))</f>
        <v/>
      </c>
      <c r="Q53" s="25" t="str">
        <f aca="false">IF($A53&lt;&gt;"Seçildi","",IF(OR($D53="",$F53="",$M53=""),"",IF(SUMPRODUCT(($A$7:$A$156="Seçildi")*($D$7:$D$156=$D53)*($F$7:$F$156=$F53)*(ROW($A$7:$A$156)&lt;&gt;ROW($A53))*($M$7:$M$156&lt;$N53)*($N$7:$N$156&gt;$M53))&gt;0,"⚠ Çakışma","OK")))</f>
        <v/>
      </c>
      <c r="R53" s="31" t="str">
        <f aca="false">IF($A53&lt;&gt;"Seçildi","",IF(OR($F53="",$H53="",$K53="",$L53="",$O53="⚠ Çakışma",$P53="⚠ Çakışma",$Q53="⚠ Çakışma"),"⚠ Kontrol Et","✓ Uygun"))</f>
        <v/>
      </c>
      <c r="S53" s="30" t="str">
        <f aca="false">IF(AND($A53="Seçildi",$F53&lt;&gt;"",$H53&lt;&gt;""),$F53*100+$M53+ROW()/100000,"")</f>
        <v/>
      </c>
      <c r="T53" s="30" t="str">
        <f aca="false">IF($S53="","",RANK($S53,$S$7:$S$156,1))</f>
        <v/>
      </c>
    </row>
    <row r="54" customFormat="false" ht="13.5" hidden="false" customHeight="true" outlineLevel="0" collapsed="false">
      <c r="A54" s="25" t="str">
        <f aca="false">'1-Ders Havuzu'!K50</f>
        <v>Seçilmedi</v>
      </c>
      <c r="B54" s="25" t="str">
        <f aca="false">IF($A54="Seçildi",IF('1-Ders Havuzu'!C50="","",'1-Ders Havuzu'!C50),"")</f>
        <v/>
      </c>
      <c r="C54" s="26" t="str">
        <f aca="false">IF($A54="Seçildi",IF('1-Ders Havuzu'!D50="","",'1-Ders Havuzu'!D50),"")</f>
        <v/>
      </c>
      <c r="D54" s="25" t="str">
        <f aca="false">IF($A54="Seçildi",IF('1-Ders Havuzu'!B50="","",'1-Ders Havuzu'!B50),"")</f>
        <v/>
      </c>
      <c r="E54" s="25" t="str">
        <f aca="false">IF($A54="Seçildi",IF('1-Ders Havuzu'!A50="","",'1-Ders Havuzu'!A50),"")</f>
        <v/>
      </c>
      <c r="F54" s="27"/>
      <c r="G54" s="25" t="str">
        <f aca="false">IF($A54&lt;&gt;"Seçildi","",IF($F54="","",CHOOSE(WEEKDAY($F54,2),"Pazartesi","Salı","Çarşamba","Perşembe","Cuma","Cumartesi","Pazar")))</f>
        <v/>
      </c>
      <c r="H54" s="28"/>
      <c r="I54" s="28"/>
      <c r="J54" s="25" t="str">
        <f aca="false">IF($N54="","",TEXT(INT($N54),"00")&amp;"."&amp;TEXT(ROUND(MOD($N54,1)*60,0),"00"))</f>
        <v/>
      </c>
      <c r="K54" s="28"/>
      <c r="L54" s="29"/>
      <c r="M54" s="30" t="str">
        <f aca="false">IF($H54="","",VALUE(LEFT($H54,2))+VALUE(RIGHT($H54,2))/60)</f>
        <v/>
      </c>
      <c r="N54" s="30" t="str">
        <f aca="false">IF(OR($M54="",$I54=""),"",$M54+$I54)</f>
        <v/>
      </c>
      <c r="O54" s="25" t="str">
        <f aca="false">IF($A54&lt;&gt;"Seçildi","",IF(OR($K54="",$F54="",$M54=""),"",IF(SUMPRODUCT(($A$7:$A$156="Seçildi")*($K$7:$K$156=$K54)*($F$7:$F$156=$F54)*(ROW($A$7:$A$156)&lt;&gt;ROW($A54))*($M$7:$M$156&lt;$N54)*($N$7:$N$156&gt;$M54))&gt;0,"⚠ Çakışma","OK")))</f>
        <v/>
      </c>
      <c r="P54" s="25" t="str">
        <f aca="false">IF($A54&lt;&gt;"Seçildi","",IF(OR($L54="",$F54="",$M54=""),"",IF(SUMPRODUCT(($A$7:$A$156="Seçildi")*($L$7:$L$156=$L54)*($F$7:$F$156=$F54)*(ROW($A$7:$A$156)&lt;&gt;ROW($A54))*($M$7:$M$156&lt;$N54)*($N$7:$N$156&gt;$M54))&gt;0,"⚠ Çakışma","OK")))</f>
        <v/>
      </c>
      <c r="Q54" s="25" t="str">
        <f aca="false">IF($A54&lt;&gt;"Seçildi","",IF(OR($D54="",$F54="",$M54=""),"",IF(SUMPRODUCT(($A$7:$A$156="Seçildi")*($D$7:$D$156=$D54)*($F$7:$F$156=$F54)*(ROW($A$7:$A$156)&lt;&gt;ROW($A54))*($M$7:$M$156&lt;$N54)*($N$7:$N$156&gt;$M54))&gt;0,"⚠ Çakışma","OK")))</f>
        <v/>
      </c>
      <c r="R54" s="31" t="str">
        <f aca="false">IF($A54&lt;&gt;"Seçildi","",IF(OR($F54="",$H54="",$K54="",$L54="",$O54="⚠ Çakışma",$P54="⚠ Çakışma",$Q54="⚠ Çakışma"),"⚠ Kontrol Et","✓ Uygun"))</f>
        <v/>
      </c>
      <c r="S54" s="30" t="str">
        <f aca="false">IF(AND($A54="Seçildi",$F54&lt;&gt;"",$H54&lt;&gt;""),$F54*100+$M54+ROW()/100000,"")</f>
        <v/>
      </c>
      <c r="T54" s="30" t="str">
        <f aca="false">IF($S54="","",RANK($S54,$S$7:$S$156,1))</f>
        <v/>
      </c>
    </row>
    <row r="55" customFormat="false" ht="13.5" hidden="false" customHeight="true" outlineLevel="0" collapsed="false">
      <c r="A55" s="25" t="str">
        <f aca="false">'1-Ders Havuzu'!K51</f>
        <v>Seçilmedi</v>
      </c>
      <c r="B55" s="25" t="str">
        <f aca="false">IF($A55="Seçildi",IF('1-Ders Havuzu'!C51="","",'1-Ders Havuzu'!C51),"")</f>
        <v/>
      </c>
      <c r="C55" s="26" t="str">
        <f aca="false">IF($A55="Seçildi",IF('1-Ders Havuzu'!D51="","",'1-Ders Havuzu'!D51),"")</f>
        <v/>
      </c>
      <c r="D55" s="25" t="str">
        <f aca="false">IF($A55="Seçildi",IF('1-Ders Havuzu'!B51="","",'1-Ders Havuzu'!B51),"")</f>
        <v/>
      </c>
      <c r="E55" s="25" t="str">
        <f aca="false">IF($A55="Seçildi",IF('1-Ders Havuzu'!A51="","",'1-Ders Havuzu'!A51),"")</f>
        <v/>
      </c>
      <c r="F55" s="27"/>
      <c r="G55" s="25" t="str">
        <f aca="false">IF($A55&lt;&gt;"Seçildi","",IF($F55="","",CHOOSE(WEEKDAY($F55,2),"Pazartesi","Salı","Çarşamba","Perşembe","Cuma","Cumartesi","Pazar")))</f>
        <v/>
      </c>
      <c r="H55" s="28"/>
      <c r="I55" s="28"/>
      <c r="J55" s="25" t="str">
        <f aca="false">IF($N55="","",TEXT(INT($N55),"00")&amp;"."&amp;TEXT(ROUND(MOD($N55,1)*60,0),"00"))</f>
        <v/>
      </c>
      <c r="K55" s="28"/>
      <c r="L55" s="29"/>
      <c r="M55" s="30" t="str">
        <f aca="false">IF($H55="","",VALUE(LEFT($H55,2))+VALUE(RIGHT($H55,2))/60)</f>
        <v/>
      </c>
      <c r="N55" s="30" t="str">
        <f aca="false">IF(OR($M55="",$I55=""),"",$M55+$I55)</f>
        <v/>
      </c>
      <c r="O55" s="25" t="str">
        <f aca="false">IF($A55&lt;&gt;"Seçildi","",IF(OR($K55="",$F55="",$M55=""),"",IF(SUMPRODUCT(($A$7:$A$156="Seçildi")*($K$7:$K$156=$K55)*($F$7:$F$156=$F55)*(ROW($A$7:$A$156)&lt;&gt;ROW($A55))*($M$7:$M$156&lt;$N55)*($N$7:$N$156&gt;$M55))&gt;0,"⚠ Çakışma","OK")))</f>
        <v/>
      </c>
      <c r="P55" s="25" t="str">
        <f aca="false">IF($A55&lt;&gt;"Seçildi","",IF(OR($L55="",$F55="",$M55=""),"",IF(SUMPRODUCT(($A$7:$A$156="Seçildi")*($L$7:$L$156=$L55)*($F$7:$F$156=$F55)*(ROW($A$7:$A$156)&lt;&gt;ROW($A55))*($M$7:$M$156&lt;$N55)*($N$7:$N$156&gt;$M55))&gt;0,"⚠ Çakışma","OK")))</f>
        <v/>
      </c>
      <c r="Q55" s="25" t="str">
        <f aca="false">IF($A55&lt;&gt;"Seçildi","",IF(OR($D55="",$F55="",$M55=""),"",IF(SUMPRODUCT(($A$7:$A$156="Seçildi")*($D$7:$D$156=$D55)*($F$7:$F$156=$F55)*(ROW($A$7:$A$156)&lt;&gt;ROW($A55))*($M$7:$M$156&lt;$N55)*($N$7:$N$156&gt;$M55))&gt;0,"⚠ Çakışma","OK")))</f>
        <v/>
      </c>
      <c r="R55" s="31" t="str">
        <f aca="false">IF($A55&lt;&gt;"Seçildi","",IF(OR($F55="",$H55="",$K55="",$L55="",$O55="⚠ Çakışma",$P55="⚠ Çakışma",$Q55="⚠ Çakışma"),"⚠ Kontrol Et","✓ Uygun"))</f>
        <v/>
      </c>
      <c r="S55" s="30" t="str">
        <f aca="false">IF(AND($A55="Seçildi",$F55&lt;&gt;"",$H55&lt;&gt;""),$F55*100+$M55+ROW()/100000,"")</f>
        <v/>
      </c>
      <c r="T55" s="30" t="str">
        <f aca="false">IF($S55="","",RANK($S55,$S$7:$S$156,1))</f>
        <v/>
      </c>
    </row>
    <row r="56" customFormat="false" ht="13.5" hidden="false" customHeight="true" outlineLevel="0" collapsed="false">
      <c r="A56" s="25" t="str">
        <f aca="false">'1-Ders Havuzu'!K52</f>
        <v>Seçilmedi</v>
      </c>
      <c r="B56" s="25" t="str">
        <f aca="false">IF($A56="Seçildi",IF('1-Ders Havuzu'!C52="","",'1-Ders Havuzu'!C52),"")</f>
        <v/>
      </c>
      <c r="C56" s="26" t="str">
        <f aca="false">IF($A56="Seçildi",IF('1-Ders Havuzu'!D52="","",'1-Ders Havuzu'!D52),"")</f>
        <v/>
      </c>
      <c r="D56" s="25" t="str">
        <f aca="false">IF($A56="Seçildi",IF('1-Ders Havuzu'!B52="","",'1-Ders Havuzu'!B52),"")</f>
        <v/>
      </c>
      <c r="E56" s="25" t="str">
        <f aca="false">IF($A56="Seçildi",IF('1-Ders Havuzu'!A52="","",'1-Ders Havuzu'!A52),"")</f>
        <v/>
      </c>
      <c r="F56" s="27"/>
      <c r="G56" s="25" t="str">
        <f aca="false">IF($A56&lt;&gt;"Seçildi","",IF($F56="","",CHOOSE(WEEKDAY($F56,2),"Pazartesi","Salı","Çarşamba","Perşembe","Cuma","Cumartesi","Pazar")))</f>
        <v/>
      </c>
      <c r="H56" s="28"/>
      <c r="I56" s="28"/>
      <c r="J56" s="25" t="str">
        <f aca="false">IF($N56="","",TEXT(INT($N56),"00")&amp;"."&amp;TEXT(ROUND(MOD($N56,1)*60,0),"00"))</f>
        <v/>
      </c>
      <c r="K56" s="28"/>
      <c r="L56" s="29"/>
      <c r="M56" s="30" t="str">
        <f aca="false">IF($H56="","",VALUE(LEFT($H56,2))+VALUE(RIGHT($H56,2))/60)</f>
        <v/>
      </c>
      <c r="N56" s="30" t="str">
        <f aca="false">IF(OR($M56="",$I56=""),"",$M56+$I56)</f>
        <v/>
      </c>
      <c r="O56" s="25" t="str">
        <f aca="false">IF($A56&lt;&gt;"Seçildi","",IF(OR($K56="",$F56="",$M56=""),"",IF(SUMPRODUCT(($A$7:$A$156="Seçildi")*($K$7:$K$156=$K56)*($F$7:$F$156=$F56)*(ROW($A$7:$A$156)&lt;&gt;ROW($A56))*($M$7:$M$156&lt;$N56)*($N$7:$N$156&gt;$M56))&gt;0,"⚠ Çakışma","OK")))</f>
        <v/>
      </c>
      <c r="P56" s="25" t="str">
        <f aca="false">IF($A56&lt;&gt;"Seçildi","",IF(OR($L56="",$F56="",$M56=""),"",IF(SUMPRODUCT(($A$7:$A$156="Seçildi")*($L$7:$L$156=$L56)*($F$7:$F$156=$F56)*(ROW($A$7:$A$156)&lt;&gt;ROW($A56))*($M$7:$M$156&lt;$N56)*($N$7:$N$156&gt;$M56))&gt;0,"⚠ Çakışma","OK")))</f>
        <v/>
      </c>
      <c r="Q56" s="25" t="str">
        <f aca="false">IF($A56&lt;&gt;"Seçildi","",IF(OR($D56="",$F56="",$M56=""),"",IF(SUMPRODUCT(($A$7:$A$156="Seçildi")*($D$7:$D$156=$D56)*($F$7:$F$156=$F56)*(ROW($A$7:$A$156)&lt;&gt;ROW($A56))*($M$7:$M$156&lt;$N56)*($N$7:$N$156&gt;$M56))&gt;0,"⚠ Çakışma","OK")))</f>
        <v/>
      </c>
      <c r="R56" s="31" t="str">
        <f aca="false">IF($A56&lt;&gt;"Seçildi","",IF(OR($F56="",$H56="",$K56="",$L56="",$O56="⚠ Çakışma",$P56="⚠ Çakışma",$Q56="⚠ Çakışma"),"⚠ Kontrol Et","✓ Uygun"))</f>
        <v/>
      </c>
      <c r="S56" s="30" t="str">
        <f aca="false">IF(AND($A56="Seçildi",$F56&lt;&gt;"",$H56&lt;&gt;""),$F56*100+$M56+ROW()/100000,"")</f>
        <v/>
      </c>
      <c r="T56" s="30" t="str">
        <f aca="false">IF($S56="","",RANK($S56,$S$7:$S$156,1))</f>
        <v/>
      </c>
    </row>
    <row r="57" customFormat="false" ht="13.5" hidden="false" customHeight="true" outlineLevel="0" collapsed="false">
      <c r="A57" s="25" t="str">
        <f aca="false">'1-Ders Havuzu'!K53</f>
        <v>Seçilmedi</v>
      </c>
      <c r="B57" s="25" t="str">
        <f aca="false">IF($A57="Seçildi",IF('1-Ders Havuzu'!C53="","",'1-Ders Havuzu'!C53),"")</f>
        <v/>
      </c>
      <c r="C57" s="26" t="str">
        <f aca="false">IF($A57="Seçildi",IF('1-Ders Havuzu'!D53="","",'1-Ders Havuzu'!D53),"")</f>
        <v/>
      </c>
      <c r="D57" s="25" t="str">
        <f aca="false">IF($A57="Seçildi",IF('1-Ders Havuzu'!B53="","",'1-Ders Havuzu'!B53),"")</f>
        <v/>
      </c>
      <c r="E57" s="25" t="str">
        <f aca="false">IF($A57="Seçildi",IF('1-Ders Havuzu'!A53="","",'1-Ders Havuzu'!A53),"")</f>
        <v/>
      </c>
      <c r="F57" s="27"/>
      <c r="G57" s="25" t="str">
        <f aca="false">IF($A57&lt;&gt;"Seçildi","",IF($F57="","",CHOOSE(WEEKDAY($F57,2),"Pazartesi","Salı","Çarşamba","Perşembe","Cuma","Cumartesi","Pazar")))</f>
        <v/>
      </c>
      <c r="H57" s="28"/>
      <c r="I57" s="28"/>
      <c r="J57" s="25" t="str">
        <f aca="false">IF($N57="","",TEXT(INT($N57),"00")&amp;"."&amp;TEXT(ROUND(MOD($N57,1)*60,0),"00"))</f>
        <v/>
      </c>
      <c r="K57" s="28"/>
      <c r="L57" s="29"/>
      <c r="M57" s="30" t="str">
        <f aca="false">IF($H57="","",VALUE(LEFT($H57,2))+VALUE(RIGHT($H57,2))/60)</f>
        <v/>
      </c>
      <c r="N57" s="30" t="str">
        <f aca="false">IF(OR($M57="",$I57=""),"",$M57+$I57)</f>
        <v/>
      </c>
      <c r="O57" s="25" t="str">
        <f aca="false">IF($A57&lt;&gt;"Seçildi","",IF(OR($K57="",$F57="",$M57=""),"",IF(SUMPRODUCT(($A$7:$A$156="Seçildi")*($K$7:$K$156=$K57)*($F$7:$F$156=$F57)*(ROW($A$7:$A$156)&lt;&gt;ROW($A57))*($M$7:$M$156&lt;$N57)*($N$7:$N$156&gt;$M57))&gt;0,"⚠ Çakışma","OK")))</f>
        <v/>
      </c>
      <c r="P57" s="25" t="str">
        <f aca="false">IF($A57&lt;&gt;"Seçildi","",IF(OR($L57="",$F57="",$M57=""),"",IF(SUMPRODUCT(($A$7:$A$156="Seçildi")*($L$7:$L$156=$L57)*($F$7:$F$156=$F57)*(ROW($A$7:$A$156)&lt;&gt;ROW($A57))*($M$7:$M$156&lt;$N57)*($N$7:$N$156&gt;$M57))&gt;0,"⚠ Çakışma","OK")))</f>
        <v/>
      </c>
      <c r="Q57" s="25" t="str">
        <f aca="false">IF($A57&lt;&gt;"Seçildi","",IF(OR($D57="",$F57="",$M57=""),"",IF(SUMPRODUCT(($A$7:$A$156="Seçildi")*($D$7:$D$156=$D57)*($F$7:$F$156=$F57)*(ROW($A$7:$A$156)&lt;&gt;ROW($A57))*($M$7:$M$156&lt;$N57)*($N$7:$N$156&gt;$M57))&gt;0,"⚠ Çakışma","OK")))</f>
        <v/>
      </c>
      <c r="R57" s="31" t="str">
        <f aca="false">IF($A57&lt;&gt;"Seçildi","",IF(OR($F57="",$H57="",$K57="",$L57="",$O57="⚠ Çakışma",$P57="⚠ Çakışma",$Q57="⚠ Çakışma"),"⚠ Kontrol Et","✓ Uygun"))</f>
        <v/>
      </c>
      <c r="S57" s="30" t="str">
        <f aca="false">IF(AND($A57="Seçildi",$F57&lt;&gt;"",$H57&lt;&gt;""),$F57*100+$M57+ROW()/100000,"")</f>
        <v/>
      </c>
      <c r="T57" s="30" t="str">
        <f aca="false">IF($S57="","",RANK($S57,$S$7:$S$156,1))</f>
        <v/>
      </c>
    </row>
    <row r="58" customFormat="false" ht="13.5" hidden="false" customHeight="true" outlineLevel="0" collapsed="false">
      <c r="A58" s="25" t="str">
        <f aca="false">'1-Ders Havuzu'!K54</f>
        <v>Seçilmedi</v>
      </c>
      <c r="B58" s="25" t="str">
        <f aca="false">IF($A58="Seçildi",IF('1-Ders Havuzu'!C54="","",'1-Ders Havuzu'!C54),"")</f>
        <v/>
      </c>
      <c r="C58" s="26" t="str">
        <f aca="false">IF($A58="Seçildi",IF('1-Ders Havuzu'!D54="","",'1-Ders Havuzu'!D54),"")</f>
        <v/>
      </c>
      <c r="D58" s="25" t="str">
        <f aca="false">IF($A58="Seçildi",IF('1-Ders Havuzu'!B54="","",'1-Ders Havuzu'!B54),"")</f>
        <v/>
      </c>
      <c r="E58" s="25" t="str">
        <f aca="false">IF($A58="Seçildi",IF('1-Ders Havuzu'!A54="","",'1-Ders Havuzu'!A54),"")</f>
        <v/>
      </c>
      <c r="F58" s="27"/>
      <c r="G58" s="25" t="str">
        <f aca="false">IF($A58&lt;&gt;"Seçildi","",IF($F58="","",CHOOSE(WEEKDAY($F58,2),"Pazartesi","Salı","Çarşamba","Perşembe","Cuma","Cumartesi","Pazar")))</f>
        <v/>
      </c>
      <c r="H58" s="28"/>
      <c r="I58" s="28"/>
      <c r="J58" s="25" t="str">
        <f aca="false">IF($N58="","",TEXT(INT($N58),"00")&amp;"."&amp;TEXT(ROUND(MOD($N58,1)*60,0),"00"))</f>
        <v/>
      </c>
      <c r="K58" s="28"/>
      <c r="L58" s="29"/>
      <c r="M58" s="30" t="str">
        <f aca="false">IF($H58="","",VALUE(LEFT($H58,2))+VALUE(RIGHT($H58,2))/60)</f>
        <v/>
      </c>
      <c r="N58" s="30" t="str">
        <f aca="false">IF(OR($M58="",$I58=""),"",$M58+$I58)</f>
        <v/>
      </c>
      <c r="O58" s="25" t="str">
        <f aca="false">IF($A58&lt;&gt;"Seçildi","",IF(OR($K58="",$F58="",$M58=""),"",IF(SUMPRODUCT(($A$7:$A$156="Seçildi")*($K$7:$K$156=$K58)*($F$7:$F$156=$F58)*(ROW($A$7:$A$156)&lt;&gt;ROW($A58))*($M$7:$M$156&lt;$N58)*($N$7:$N$156&gt;$M58))&gt;0,"⚠ Çakışma","OK")))</f>
        <v/>
      </c>
      <c r="P58" s="25" t="str">
        <f aca="false">IF($A58&lt;&gt;"Seçildi","",IF(OR($L58="",$F58="",$M58=""),"",IF(SUMPRODUCT(($A$7:$A$156="Seçildi")*($L$7:$L$156=$L58)*($F$7:$F$156=$F58)*(ROW($A$7:$A$156)&lt;&gt;ROW($A58))*($M$7:$M$156&lt;$N58)*($N$7:$N$156&gt;$M58))&gt;0,"⚠ Çakışma","OK")))</f>
        <v/>
      </c>
      <c r="Q58" s="25" t="str">
        <f aca="false">IF($A58&lt;&gt;"Seçildi","",IF(OR($D58="",$F58="",$M58=""),"",IF(SUMPRODUCT(($A$7:$A$156="Seçildi")*($D$7:$D$156=$D58)*($F$7:$F$156=$F58)*(ROW($A$7:$A$156)&lt;&gt;ROW($A58))*($M$7:$M$156&lt;$N58)*($N$7:$N$156&gt;$M58))&gt;0,"⚠ Çakışma","OK")))</f>
        <v/>
      </c>
      <c r="R58" s="31" t="str">
        <f aca="false">IF($A58&lt;&gt;"Seçildi","",IF(OR($F58="",$H58="",$K58="",$L58="",$O58="⚠ Çakışma",$P58="⚠ Çakışma",$Q58="⚠ Çakışma"),"⚠ Kontrol Et","✓ Uygun"))</f>
        <v/>
      </c>
      <c r="S58" s="30" t="str">
        <f aca="false">IF(AND($A58="Seçildi",$F58&lt;&gt;"",$H58&lt;&gt;""),$F58*100+$M58+ROW()/100000,"")</f>
        <v/>
      </c>
      <c r="T58" s="30" t="str">
        <f aca="false">IF($S58="","",RANK($S58,$S$7:$S$156,1))</f>
        <v/>
      </c>
    </row>
    <row r="59" customFormat="false" ht="13.5" hidden="false" customHeight="true" outlineLevel="0" collapsed="false">
      <c r="A59" s="25" t="str">
        <f aca="false">'1-Ders Havuzu'!K55</f>
        <v>Seçilmedi</v>
      </c>
      <c r="B59" s="25" t="str">
        <f aca="false">IF($A59="Seçildi",IF('1-Ders Havuzu'!C55="","",'1-Ders Havuzu'!C55),"")</f>
        <v/>
      </c>
      <c r="C59" s="26" t="str">
        <f aca="false">IF($A59="Seçildi",IF('1-Ders Havuzu'!D55="","",'1-Ders Havuzu'!D55),"")</f>
        <v/>
      </c>
      <c r="D59" s="25" t="str">
        <f aca="false">IF($A59="Seçildi",IF('1-Ders Havuzu'!B55="","",'1-Ders Havuzu'!B55),"")</f>
        <v/>
      </c>
      <c r="E59" s="25" t="str">
        <f aca="false">IF($A59="Seçildi",IF('1-Ders Havuzu'!A55="","",'1-Ders Havuzu'!A55),"")</f>
        <v/>
      </c>
      <c r="F59" s="27"/>
      <c r="G59" s="25" t="str">
        <f aca="false">IF($A59&lt;&gt;"Seçildi","",IF($F59="","",CHOOSE(WEEKDAY($F59,2),"Pazartesi","Salı","Çarşamba","Perşembe","Cuma","Cumartesi","Pazar")))</f>
        <v/>
      </c>
      <c r="H59" s="28"/>
      <c r="I59" s="28"/>
      <c r="J59" s="25" t="str">
        <f aca="false">IF($N59="","",TEXT(INT($N59),"00")&amp;"."&amp;TEXT(ROUND(MOD($N59,1)*60,0),"00"))</f>
        <v/>
      </c>
      <c r="K59" s="28"/>
      <c r="L59" s="29"/>
      <c r="M59" s="30" t="str">
        <f aca="false">IF($H59="","",VALUE(LEFT($H59,2))+VALUE(RIGHT($H59,2))/60)</f>
        <v/>
      </c>
      <c r="N59" s="30" t="str">
        <f aca="false">IF(OR($M59="",$I59=""),"",$M59+$I59)</f>
        <v/>
      </c>
      <c r="O59" s="25" t="str">
        <f aca="false">IF($A59&lt;&gt;"Seçildi","",IF(OR($K59="",$F59="",$M59=""),"",IF(SUMPRODUCT(($A$7:$A$156="Seçildi")*($K$7:$K$156=$K59)*($F$7:$F$156=$F59)*(ROW($A$7:$A$156)&lt;&gt;ROW($A59))*($M$7:$M$156&lt;$N59)*($N$7:$N$156&gt;$M59))&gt;0,"⚠ Çakışma","OK")))</f>
        <v/>
      </c>
      <c r="P59" s="25" t="str">
        <f aca="false">IF($A59&lt;&gt;"Seçildi","",IF(OR($L59="",$F59="",$M59=""),"",IF(SUMPRODUCT(($A$7:$A$156="Seçildi")*($L$7:$L$156=$L59)*($F$7:$F$156=$F59)*(ROW($A$7:$A$156)&lt;&gt;ROW($A59))*($M$7:$M$156&lt;$N59)*($N$7:$N$156&gt;$M59))&gt;0,"⚠ Çakışma","OK")))</f>
        <v/>
      </c>
      <c r="Q59" s="25" t="str">
        <f aca="false">IF($A59&lt;&gt;"Seçildi","",IF(OR($D59="",$F59="",$M59=""),"",IF(SUMPRODUCT(($A$7:$A$156="Seçildi")*($D$7:$D$156=$D59)*($F$7:$F$156=$F59)*(ROW($A$7:$A$156)&lt;&gt;ROW($A59))*($M$7:$M$156&lt;$N59)*($N$7:$N$156&gt;$M59))&gt;0,"⚠ Çakışma","OK")))</f>
        <v/>
      </c>
      <c r="R59" s="31" t="str">
        <f aca="false">IF($A59&lt;&gt;"Seçildi","",IF(OR($F59="",$H59="",$K59="",$L59="",$O59="⚠ Çakışma",$P59="⚠ Çakışma",$Q59="⚠ Çakışma"),"⚠ Kontrol Et","✓ Uygun"))</f>
        <v/>
      </c>
      <c r="S59" s="30" t="str">
        <f aca="false">IF(AND($A59="Seçildi",$F59&lt;&gt;"",$H59&lt;&gt;""),$F59*100+$M59+ROW()/100000,"")</f>
        <v/>
      </c>
      <c r="T59" s="30" t="str">
        <f aca="false">IF($S59="","",RANK($S59,$S$7:$S$156,1))</f>
        <v/>
      </c>
    </row>
    <row r="60" customFormat="false" ht="13.5" hidden="false" customHeight="true" outlineLevel="0" collapsed="false">
      <c r="A60" s="25" t="str">
        <f aca="false">'1-Ders Havuzu'!K56</f>
        <v>Seçilmedi</v>
      </c>
      <c r="B60" s="25" t="str">
        <f aca="false">IF($A60="Seçildi",IF('1-Ders Havuzu'!C56="","",'1-Ders Havuzu'!C56),"")</f>
        <v/>
      </c>
      <c r="C60" s="26" t="str">
        <f aca="false">IF($A60="Seçildi",IF('1-Ders Havuzu'!D56="","",'1-Ders Havuzu'!D56),"")</f>
        <v/>
      </c>
      <c r="D60" s="25" t="str">
        <f aca="false">IF($A60="Seçildi",IF('1-Ders Havuzu'!B56="","",'1-Ders Havuzu'!B56),"")</f>
        <v/>
      </c>
      <c r="E60" s="25" t="str">
        <f aca="false">IF($A60="Seçildi",IF('1-Ders Havuzu'!A56="","",'1-Ders Havuzu'!A56),"")</f>
        <v/>
      </c>
      <c r="F60" s="27"/>
      <c r="G60" s="25" t="str">
        <f aca="false">IF($A60&lt;&gt;"Seçildi","",IF($F60="","",CHOOSE(WEEKDAY($F60,2),"Pazartesi","Salı","Çarşamba","Perşembe","Cuma","Cumartesi","Pazar")))</f>
        <v/>
      </c>
      <c r="H60" s="28"/>
      <c r="I60" s="28"/>
      <c r="J60" s="25" t="str">
        <f aca="false">IF($N60="","",TEXT(INT($N60),"00")&amp;"."&amp;TEXT(ROUND(MOD($N60,1)*60,0),"00"))</f>
        <v/>
      </c>
      <c r="K60" s="28"/>
      <c r="L60" s="29"/>
      <c r="M60" s="30" t="str">
        <f aca="false">IF($H60="","",VALUE(LEFT($H60,2))+VALUE(RIGHT($H60,2))/60)</f>
        <v/>
      </c>
      <c r="N60" s="30" t="str">
        <f aca="false">IF(OR($M60="",$I60=""),"",$M60+$I60)</f>
        <v/>
      </c>
      <c r="O60" s="25" t="str">
        <f aca="false">IF($A60&lt;&gt;"Seçildi","",IF(OR($K60="",$F60="",$M60=""),"",IF(SUMPRODUCT(($A$7:$A$156="Seçildi")*($K$7:$K$156=$K60)*($F$7:$F$156=$F60)*(ROW($A$7:$A$156)&lt;&gt;ROW($A60))*($M$7:$M$156&lt;$N60)*($N$7:$N$156&gt;$M60))&gt;0,"⚠ Çakışma","OK")))</f>
        <v/>
      </c>
      <c r="P60" s="25" t="str">
        <f aca="false">IF($A60&lt;&gt;"Seçildi","",IF(OR($L60="",$F60="",$M60=""),"",IF(SUMPRODUCT(($A$7:$A$156="Seçildi")*($L$7:$L$156=$L60)*($F$7:$F$156=$F60)*(ROW($A$7:$A$156)&lt;&gt;ROW($A60))*($M$7:$M$156&lt;$N60)*($N$7:$N$156&gt;$M60))&gt;0,"⚠ Çakışma","OK")))</f>
        <v/>
      </c>
      <c r="Q60" s="25" t="str">
        <f aca="false">IF($A60&lt;&gt;"Seçildi","",IF(OR($D60="",$F60="",$M60=""),"",IF(SUMPRODUCT(($A$7:$A$156="Seçildi")*($D$7:$D$156=$D60)*($F$7:$F$156=$F60)*(ROW($A$7:$A$156)&lt;&gt;ROW($A60))*($M$7:$M$156&lt;$N60)*($N$7:$N$156&gt;$M60))&gt;0,"⚠ Çakışma","OK")))</f>
        <v/>
      </c>
      <c r="R60" s="31" t="str">
        <f aca="false">IF($A60&lt;&gt;"Seçildi","",IF(OR($F60="",$H60="",$K60="",$L60="",$O60="⚠ Çakışma",$P60="⚠ Çakışma",$Q60="⚠ Çakışma"),"⚠ Kontrol Et","✓ Uygun"))</f>
        <v/>
      </c>
      <c r="S60" s="30" t="str">
        <f aca="false">IF(AND($A60="Seçildi",$F60&lt;&gt;"",$H60&lt;&gt;""),$F60*100+$M60+ROW()/100000,"")</f>
        <v/>
      </c>
      <c r="T60" s="30" t="str">
        <f aca="false">IF($S60="","",RANK($S60,$S$7:$S$156,1))</f>
        <v/>
      </c>
    </row>
    <row r="61" customFormat="false" ht="13.5" hidden="false" customHeight="true" outlineLevel="0" collapsed="false">
      <c r="A61" s="25" t="str">
        <f aca="false">'1-Ders Havuzu'!K57</f>
        <v>Seçilmedi</v>
      </c>
      <c r="B61" s="25" t="str">
        <f aca="false">IF($A61="Seçildi",IF('1-Ders Havuzu'!C57="","",'1-Ders Havuzu'!C57),"")</f>
        <v/>
      </c>
      <c r="C61" s="26" t="str">
        <f aca="false">IF($A61="Seçildi",IF('1-Ders Havuzu'!D57="","",'1-Ders Havuzu'!D57),"")</f>
        <v/>
      </c>
      <c r="D61" s="25" t="str">
        <f aca="false">IF($A61="Seçildi",IF('1-Ders Havuzu'!B57="","",'1-Ders Havuzu'!B57),"")</f>
        <v/>
      </c>
      <c r="E61" s="25" t="str">
        <f aca="false">IF($A61="Seçildi",IF('1-Ders Havuzu'!A57="","",'1-Ders Havuzu'!A57),"")</f>
        <v/>
      </c>
      <c r="F61" s="27"/>
      <c r="G61" s="25" t="str">
        <f aca="false">IF($A61&lt;&gt;"Seçildi","",IF($F61="","",CHOOSE(WEEKDAY($F61,2),"Pazartesi","Salı","Çarşamba","Perşembe","Cuma","Cumartesi","Pazar")))</f>
        <v/>
      </c>
      <c r="H61" s="28"/>
      <c r="I61" s="28"/>
      <c r="J61" s="25" t="str">
        <f aca="false">IF($N61="","",TEXT(INT($N61),"00")&amp;"."&amp;TEXT(ROUND(MOD($N61,1)*60,0),"00"))</f>
        <v/>
      </c>
      <c r="K61" s="28"/>
      <c r="L61" s="29"/>
      <c r="M61" s="30" t="str">
        <f aca="false">IF($H61="","",VALUE(LEFT($H61,2))+VALUE(RIGHT($H61,2))/60)</f>
        <v/>
      </c>
      <c r="N61" s="30" t="str">
        <f aca="false">IF(OR($M61="",$I61=""),"",$M61+$I61)</f>
        <v/>
      </c>
      <c r="O61" s="25" t="str">
        <f aca="false">IF($A61&lt;&gt;"Seçildi","",IF(OR($K61="",$F61="",$M61=""),"",IF(SUMPRODUCT(($A$7:$A$156="Seçildi")*($K$7:$K$156=$K61)*($F$7:$F$156=$F61)*(ROW($A$7:$A$156)&lt;&gt;ROW($A61))*($M$7:$M$156&lt;$N61)*($N$7:$N$156&gt;$M61))&gt;0,"⚠ Çakışma","OK")))</f>
        <v/>
      </c>
      <c r="P61" s="25" t="str">
        <f aca="false">IF($A61&lt;&gt;"Seçildi","",IF(OR($L61="",$F61="",$M61=""),"",IF(SUMPRODUCT(($A$7:$A$156="Seçildi")*($L$7:$L$156=$L61)*($F$7:$F$156=$F61)*(ROW($A$7:$A$156)&lt;&gt;ROW($A61))*($M$7:$M$156&lt;$N61)*($N$7:$N$156&gt;$M61))&gt;0,"⚠ Çakışma","OK")))</f>
        <v/>
      </c>
      <c r="Q61" s="25" t="str">
        <f aca="false">IF($A61&lt;&gt;"Seçildi","",IF(OR($D61="",$F61="",$M61=""),"",IF(SUMPRODUCT(($A$7:$A$156="Seçildi")*($D$7:$D$156=$D61)*($F$7:$F$156=$F61)*(ROW($A$7:$A$156)&lt;&gt;ROW($A61))*($M$7:$M$156&lt;$N61)*($N$7:$N$156&gt;$M61))&gt;0,"⚠ Çakışma","OK")))</f>
        <v/>
      </c>
      <c r="R61" s="31" t="str">
        <f aca="false">IF($A61&lt;&gt;"Seçildi","",IF(OR($F61="",$H61="",$K61="",$L61="",$O61="⚠ Çakışma",$P61="⚠ Çakışma",$Q61="⚠ Çakışma"),"⚠ Kontrol Et","✓ Uygun"))</f>
        <v/>
      </c>
      <c r="S61" s="30" t="str">
        <f aca="false">IF(AND($A61="Seçildi",$F61&lt;&gt;"",$H61&lt;&gt;""),$F61*100+$M61+ROW()/100000,"")</f>
        <v/>
      </c>
      <c r="T61" s="30" t="str">
        <f aca="false">IF($S61="","",RANK($S61,$S$7:$S$156,1))</f>
        <v/>
      </c>
    </row>
    <row r="62" customFormat="false" ht="13.5" hidden="false" customHeight="true" outlineLevel="0" collapsed="false">
      <c r="A62" s="25" t="str">
        <f aca="false">'1-Ders Havuzu'!K58</f>
        <v>Seçilmedi</v>
      </c>
      <c r="B62" s="25" t="str">
        <f aca="false">IF($A62="Seçildi",IF('1-Ders Havuzu'!C58="","",'1-Ders Havuzu'!C58),"")</f>
        <v/>
      </c>
      <c r="C62" s="26" t="str">
        <f aca="false">IF($A62="Seçildi",IF('1-Ders Havuzu'!D58="","",'1-Ders Havuzu'!D58),"")</f>
        <v/>
      </c>
      <c r="D62" s="25" t="str">
        <f aca="false">IF($A62="Seçildi",IF('1-Ders Havuzu'!B58="","",'1-Ders Havuzu'!B58),"")</f>
        <v/>
      </c>
      <c r="E62" s="25" t="str">
        <f aca="false">IF($A62="Seçildi",IF('1-Ders Havuzu'!A58="","",'1-Ders Havuzu'!A58),"")</f>
        <v/>
      </c>
      <c r="F62" s="27"/>
      <c r="G62" s="25" t="str">
        <f aca="false">IF($A62&lt;&gt;"Seçildi","",IF($F62="","",CHOOSE(WEEKDAY($F62,2),"Pazartesi","Salı","Çarşamba","Perşembe","Cuma","Cumartesi","Pazar")))</f>
        <v/>
      </c>
      <c r="H62" s="28"/>
      <c r="I62" s="28"/>
      <c r="J62" s="25" t="str">
        <f aca="false">IF($N62="","",TEXT(INT($N62),"00")&amp;"."&amp;TEXT(ROUND(MOD($N62,1)*60,0),"00"))</f>
        <v/>
      </c>
      <c r="K62" s="28"/>
      <c r="L62" s="29"/>
      <c r="M62" s="30" t="str">
        <f aca="false">IF($H62="","",VALUE(LEFT($H62,2))+VALUE(RIGHT($H62,2))/60)</f>
        <v/>
      </c>
      <c r="N62" s="30" t="str">
        <f aca="false">IF(OR($M62="",$I62=""),"",$M62+$I62)</f>
        <v/>
      </c>
      <c r="O62" s="25" t="str">
        <f aca="false">IF($A62&lt;&gt;"Seçildi","",IF(OR($K62="",$F62="",$M62=""),"",IF(SUMPRODUCT(($A$7:$A$156="Seçildi")*($K$7:$K$156=$K62)*($F$7:$F$156=$F62)*(ROW($A$7:$A$156)&lt;&gt;ROW($A62))*($M$7:$M$156&lt;$N62)*($N$7:$N$156&gt;$M62))&gt;0,"⚠ Çakışma","OK")))</f>
        <v/>
      </c>
      <c r="P62" s="25" t="str">
        <f aca="false">IF($A62&lt;&gt;"Seçildi","",IF(OR($L62="",$F62="",$M62=""),"",IF(SUMPRODUCT(($A$7:$A$156="Seçildi")*($L$7:$L$156=$L62)*($F$7:$F$156=$F62)*(ROW($A$7:$A$156)&lt;&gt;ROW($A62))*($M$7:$M$156&lt;$N62)*($N$7:$N$156&gt;$M62))&gt;0,"⚠ Çakışma","OK")))</f>
        <v/>
      </c>
      <c r="Q62" s="25" t="str">
        <f aca="false">IF($A62&lt;&gt;"Seçildi","",IF(OR($D62="",$F62="",$M62=""),"",IF(SUMPRODUCT(($A$7:$A$156="Seçildi")*($D$7:$D$156=$D62)*($F$7:$F$156=$F62)*(ROW($A$7:$A$156)&lt;&gt;ROW($A62))*($M$7:$M$156&lt;$N62)*($N$7:$N$156&gt;$M62))&gt;0,"⚠ Çakışma","OK")))</f>
        <v/>
      </c>
      <c r="R62" s="31" t="str">
        <f aca="false">IF($A62&lt;&gt;"Seçildi","",IF(OR($F62="",$H62="",$K62="",$L62="",$O62="⚠ Çakışma",$P62="⚠ Çakışma",$Q62="⚠ Çakışma"),"⚠ Kontrol Et","✓ Uygun"))</f>
        <v/>
      </c>
      <c r="S62" s="30" t="str">
        <f aca="false">IF(AND($A62="Seçildi",$F62&lt;&gt;"",$H62&lt;&gt;""),$F62*100+$M62+ROW()/100000,"")</f>
        <v/>
      </c>
      <c r="T62" s="30" t="str">
        <f aca="false">IF($S62="","",RANK($S62,$S$7:$S$156,1))</f>
        <v/>
      </c>
    </row>
    <row r="63" customFormat="false" ht="13.5" hidden="false" customHeight="true" outlineLevel="0" collapsed="false">
      <c r="A63" s="25" t="str">
        <f aca="false">'1-Ders Havuzu'!K59</f>
        <v>Seçilmedi</v>
      </c>
      <c r="B63" s="25" t="str">
        <f aca="false">IF($A63="Seçildi",IF('1-Ders Havuzu'!C59="","",'1-Ders Havuzu'!C59),"")</f>
        <v/>
      </c>
      <c r="C63" s="26" t="str">
        <f aca="false">IF($A63="Seçildi",IF('1-Ders Havuzu'!D59="","",'1-Ders Havuzu'!D59),"")</f>
        <v/>
      </c>
      <c r="D63" s="25" t="str">
        <f aca="false">IF($A63="Seçildi",IF('1-Ders Havuzu'!B59="","",'1-Ders Havuzu'!B59),"")</f>
        <v/>
      </c>
      <c r="E63" s="25" t="str">
        <f aca="false">IF($A63="Seçildi",IF('1-Ders Havuzu'!A59="","",'1-Ders Havuzu'!A59),"")</f>
        <v/>
      </c>
      <c r="F63" s="27"/>
      <c r="G63" s="25" t="str">
        <f aca="false">IF($A63&lt;&gt;"Seçildi","",IF($F63="","",CHOOSE(WEEKDAY($F63,2),"Pazartesi","Salı","Çarşamba","Perşembe","Cuma","Cumartesi","Pazar")))</f>
        <v/>
      </c>
      <c r="H63" s="28"/>
      <c r="I63" s="28"/>
      <c r="J63" s="25" t="str">
        <f aca="false">IF($N63="","",TEXT(INT($N63),"00")&amp;"."&amp;TEXT(ROUND(MOD($N63,1)*60,0),"00"))</f>
        <v/>
      </c>
      <c r="K63" s="28"/>
      <c r="L63" s="29"/>
      <c r="M63" s="30" t="str">
        <f aca="false">IF($H63="","",VALUE(LEFT($H63,2))+VALUE(RIGHT($H63,2))/60)</f>
        <v/>
      </c>
      <c r="N63" s="30" t="str">
        <f aca="false">IF(OR($M63="",$I63=""),"",$M63+$I63)</f>
        <v/>
      </c>
      <c r="O63" s="25" t="str">
        <f aca="false">IF($A63&lt;&gt;"Seçildi","",IF(OR($K63="",$F63="",$M63=""),"",IF(SUMPRODUCT(($A$7:$A$156="Seçildi")*($K$7:$K$156=$K63)*($F$7:$F$156=$F63)*(ROW($A$7:$A$156)&lt;&gt;ROW($A63))*($M$7:$M$156&lt;$N63)*($N$7:$N$156&gt;$M63))&gt;0,"⚠ Çakışma","OK")))</f>
        <v/>
      </c>
      <c r="P63" s="25" t="str">
        <f aca="false">IF($A63&lt;&gt;"Seçildi","",IF(OR($L63="",$F63="",$M63=""),"",IF(SUMPRODUCT(($A$7:$A$156="Seçildi")*($L$7:$L$156=$L63)*($F$7:$F$156=$F63)*(ROW($A$7:$A$156)&lt;&gt;ROW($A63))*($M$7:$M$156&lt;$N63)*($N$7:$N$156&gt;$M63))&gt;0,"⚠ Çakışma","OK")))</f>
        <v/>
      </c>
      <c r="Q63" s="25" t="str">
        <f aca="false">IF($A63&lt;&gt;"Seçildi","",IF(OR($D63="",$F63="",$M63=""),"",IF(SUMPRODUCT(($A$7:$A$156="Seçildi")*($D$7:$D$156=$D63)*($F$7:$F$156=$F63)*(ROW($A$7:$A$156)&lt;&gt;ROW($A63))*($M$7:$M$156&lt;$N63)*($N$7:$N$156&gt;$M63))&gt;0,"⚠ Çakışma","OK")))</f>
        <v/>
      </c>
      <c r="R63" s="31" t="str">
        <f aca="false">IF($A63&lt;&gt;"Seçildi","",IF(OR($F63="",$H63="",$K63="",$L63="",$O63="⚠ Çakışma",$P63="⚠ Çakışma",$Q63="⚠ Çakışma"),"⚠ Kontrol Et","✓ Uygun"))</f>
        <v/>
      </c>
      <c r="S63" s="30" t="str">
        <f aca="false">IF(AND($A63="Seçildi",$F63&lt;&gt;"",$H63&lt;&gt;""),$F63*100+$M63+ROW()/100000,"")</f>
        <v/>
      </c>
      <c r="T63" s="30" t="str">
        <f aca="false">IF($S63="","",RANK($S63,$S$7:$S$156,1))</f>
        <v/>
      </c>
    </row>
    <row r="64" customFormat="false" ht="13.5" hidden="false" customHeight="true" outlineLevel="0" collapsed="false">
      <c r="A64" s="25" t="str">
        <f aca="false">'1-Ders Havuzu'!K60</f>
        <v>Seçilmedi</v>
      </c>
      <c r="B64" s="25" t="str">
        <f aca="false">IF($A64="Seçildi",IF('1-Ders Havuzu'!C60="","",'1-Ders Havuzu'!C60),"")</f>
        <v/>
      </c>
      <c r="C64" s="26" t="str">
        <f aca="false">IF($A64="Seçildi",IF('1-Ders Havuzu'!D60="","",'1-Ders Havuzu'!D60),"")</f>
        <v/>
      </c>
      <c r="D64" s="25" t="str">
        <f aca="false">IF($A64="Seçildi",IF('1-Ders Havuzu'!B60="","",'1-Ders Havuzu'!B60),"")</f>
        <v/>
      </c>
      <c r="E64" s="25" t="str">
        <f aca="false">IF($A64="Seçildi",IF('1-Ders Havuzu'!A60="","",'1-Ders Havuzu'!A60),"")</f>
        <v/>
      </c>
      <c r="F64" s="27"/>
      <c r="G64" s="25" t="str">
        <f aca="false">IF($A64&lt;&gt;"Seçildi","",IF($F64="","",CHOOSE(WEEKDAY($F64,2),"Pazartesi","Salı","Çarşamba","Perşembe","Cuma","Cumartesi","Pazar")))</f>
        <v/>
      </c>
      <c r="H64" s="28"/>
      <c r="I64" s="28"/>
      <c r="J64" s="25" t="str">
        <f aca="false">IF($N64="","",TEXT(INT($N64),"00")&amp;"."&amp;TEXT(ROUND(MOD($N64,1)*60,0),"00"))</f>
        <v/>
      </c>
      <c r="K64" s="28"/>
      <c r="L64" s="29"/>
      <c r="M64" s="30" t="str">
        <f aca="false">IF($H64="","",VALUE(LEFT($H64,2))+VALUE(RIGHT($H64,2))/60)</f>
        <v/>
      </c>
      <c r="N64" s="30" t="str">
        <f aca="false">IF(OR($M64="",$I64=""),"",$M64+$I64)</f>
        <v/>
      </c>
      <c r="O64" s="25" t="str">
        <f aca="false">IF($A64&lt;&gt;"Seçildi","",IF(OR($K64="",$F64="",$M64=""),"",IF(SUMPRODUCT(($A$7:$A$156="Seçildi")*($K$7:$K$156=$K64)*($F$7:$F$156=$F64)*(ROW($A$7:$A$156)&lt;&gt;ROW($A64))*($M$7:$M$156&lt;$N64)*($N$7:$N$156&gt;$M64))&gt;0,"⚠ Çakışma","OK")))</f>
        <v/>
      </c>
      <c r="P64" s="25" t="str">
        <f aca="false">IF($A64&lt;&gt;"Seçildi","",IF(OR($L64="",$F64="",$M64=""),"",IF(SUMPRODUCT(($A$7:$A$156="Seçildi")*($L$7:$L$156=$L64)*($F$7:$F$156=$F64)*(ROW($A$7:$A$156)&lt;&gt;ROW($A64))*($M$7:$M$156&lt;$N64)*($N$7:$N$156&gt;$M64))&gt;0,"⚠ Çakışma","OK")))</f>
        <v/>
      </c>
      <c r="Q64" s="25" t="str">
        <f aca="false">IF($A64&lt;&gt;"Seçildi","",IF(OR($D64="",$F64="",$M64=""),"",IF(SUMPRODUCT(($A$7:$A$156="Seçildi")*($D$7:$D$156=$D64)*($F$7:$F$156=$F64)*(ROW($A$7:$A$156)&lt;&gt;ROW($A64))*($M$7:$M$156&lt;$N64)*($N$7:$N$156&gt;$M64))&gt;0,"⚠ Çakışma","OK")))</f>
        <v/>
      </c>
      <c r="R64" s="31" t="str">
        <f aca="false">IF($A64&lt;&gt;"Seçildi","",IF(OR($F64="",$H64="",$K64="",$L64="",$O64="⚠ Çakışma",$P64="⚠ Çakışma",$Q64="⚠ Çakışma"),"⚠ Kontrol Et","✓ Uygun"))</f>
        <v/>
      </c>
      <c r="S64" s="30" t="str">
        <f aca="false">IF(AND($A64="Seçildi",$F64&lt;&gt;"",$H64&lt;&gt;""),$F64*100+$M64+ROW()/100000,"")</f>
        <v/>
      </c>
      <c r="T64" s="30" t="str">
        <f aca="false">IF($S64="","",RANK($S64,$S$7:$S$156,1))</f>
        <v/>
      </c>
    </row>
    <row r="65" customFormat="false" ht="13.5" hidden="false" customHeight="true" outlineLevel="0" collapsed="false">
      <c r="A65" s="25" t="str">
        <f aca="false">'1-Ders Havuzu'!K61</f>
        <v>Seçilmedi</v>
      </c>
      <c r="B65" s="25" t="str">
        <f aca="false">IF($A65="Seçildi",IF('1-Ders Havuzu'!C61="","",'1-Ders Havuzu'!C61),"")</f>
        <v/>
      </c>
      <c r="C65" s="26" t="str">
        <f aca="false">IF($A65="Seçildi",IF('1-Ders Havuzu'!D61="","",'1-Ders Havuzu'!D61),"")</f>
        <v/>
      </c>
      <c r="D65" s="25" t="str">
        <f aca="false">IF($A65="Seçildi",IF('1-Ders Havuzu'!B61="","",'1-Ders Havuzu'!B61),"")</f>
        <v/>
      </c>
      <c r="E65" s="25" t="str">
        <f aca="false">IF($A65="Seçildi",IF('1-Ders Havuzu'!A61="","",'1-Ders Havuzu'!A61),"")</f>
        <v/>
      </c>
      <c r="F65" s="27"/>
      <c r="G65" s="25" t="str">
        <f aca="false">IF($A65&lt;&gt;"Seçildi","",IF($F65="","",CHOOSE(WEEKDAY($F65,2),"Pazartesi","Salı","Çarşamba","Perşembe","Cuma","Cumartesi","Pazar")))</f>
        <v/>
      </c>
      <c r="H65" s="28"/>
      <c r="I65" s="28"/>
      <c r="J65" s="25" t="str">
        <f aca="false">IF($N65="","",TEXT(INT($N65),"00")&amp;"."&amp;TEXT(ROUND(MOD($N65,1)*60,0),"00"))</f>
        <v/>
      </c>
      <c r="K65" s="28"/>
      <c r="L65" s="29"/>
      <c r="M65" s="30" t="str">
        <f aca="false">IF($H65="","",VALUE(LEFT($H65,2))+VALUE(RIGHT($H65,2))/60)</f>
        <v/>
      </c>
      <c r="N65" s="30" t="str">
        <f aca="false">IF(OR($M65="",$I65=""),"",$M65+$I65)</f>
        <v/>
      </c>
      <c r="O65" s="25" t="str">
        <f aca="false">IF($A65&lt;&gt;"Seçildi","",IF(OR($K65="",$F65="",$M65=""),"",IF(SUMPRODUCT(($A$7:$A$156="Seçildi")*($K$7:$K$156=$K65)*($F$7:$F$156=$F65)*(ROW($A$7:$A$156)&lt;&gt;ROW($A65))*($M$7:$M$156&lt;$N65)*($N$7:$N$156&gt;$M65))&gt;0,"⚠ Çakışma","OK")))</f>
        <v/>
      </c>
      <c r="P65" s="25" t="str">
        <f aca="false">IF($A65&lt;&gt;"Seçildi","",IF(OR($L65="",$F65="",$M65=""),"",IF(SUMPRODUCT(($A$7:$A$156="Seçildi")*($L$7:$L$156=$L65)*($F$7:$F$156=$F65)*(ROW($A$7:$A$156)&lt;&gt;ROW($A65))*($M$7:$M$156&lt;$N65)*($N$7:$N$156&gt;$M65))&gt;0,"⚠ Çakışma","OK")))</f>
        <v/>
      </c>
      <c r="Q65" s="25" t="str">
        <f aca="false">IF($A65&lt;&gt;"Seçildi","",IF(OR($D65="",$F65="",$M65=""),"",IF(SUMPRODUCT(($A$7:$A$156="Seçildi")*($D$7:$D$156=$D65)*($F$7:$F$156=$F65)*(ROW($A$7:$A$156)&lt;&gt;ROW($A65))*($M$7:$M$156&lt;$N65)*($N$7:$N$156&gt;$M65))&gt;0,"⚠ Çakışma","OK")))</f>
        <v/>
      </c>
      <c r="R65" s="31" t="str">
        <f aca="false">IF($A65&lt;&gt;"Seçildi","",IF(OR($F65="",$H65="",$K65="",$L65="",$O65="⚠ Çakışma",$P65="⚠ Çakışma",$Q65="⚠ Çakışma"),"⚠ Kontrol Et","✓ Uygun"))</f>
        <v/>
      </c>
      <c r="S65" s="30" t="str">
        <f aca="false">IF(AND($A65="Seçildi",$F65&lt;&gt;"",$H65&lt;&gt;""),$F65*100+$M65+ROW()/100000,"")</f>
        <v/>
      </c>
      <c r="T65" s="30" t="str">
        <f aca="false">IF($S65="","",RANK($S65,$S$7:$S$156,1))</f>
        <v/>
      </c>
    </row>
    <row r="66" customFormat="false" ht="13.5" hidden="false" customHeight="true" outlineLevel="0" collapsed="false">
      <c r="A66" s="25" t="str">
        <f aca="false">'1-Ders Havuzu'!K62</f>
        <v>Seçilmedi</v>
      </c>
      <c r="B66" s="25" t="str">
        <f aca="false">IF($A66="Seçildi",IF('1-Ders Havuzu'!C62="","",'1-Ders Havuzu'!C62),"")</f>
        <v/>
      </c>
      <c r="C66" s="26" t="str">
        <f aca="false">IF($A66="Seçildi",IF('1-Ders Havuzu'!D62="","",'1-Ders Havuzu'!D62),"")</f>
        <v/>
      </c>
      <c r="D66" s="25" t="str">
        <f aca="false">IF($A66="Seçildi",IF('1-Ders Havuzu'!B62="","",'1-Ders Havuzu'!B62),"")</f>
        <v/>
      </c>
      <c r="E66" s="25" t="str">
        <f aca="false">IF($A66="Seçildi",IF('1-Ders Havuzu'!A62="","",'1-Ders Havuzu'!A62),"")</f>
        <v/>
      </c>
      <c r="F66" s="27"/>
      <c r="G66" s="25" t="str">
        <f aca="false">IF($A66&lt;&gt;"Seçildi","",IF($F66="","",CHOOSE(WEEKDAY($F66,2),"Pazartesi","Salı","Çarşamba","Perşembe","Cuma","Cumartesi","Pazar")))</f>
        <v/>
      </c>
      <c r="H66" s="28"/>
      <c r="I66" s="28"/>
      <c r="J66" s="25" t="str">
        <f aca="false">IF($N66="","",TEXT(INT($N66),"00")&amp;"."&amp;TEXT(ROUND(MOD($N66,1)*60,0),"00"))</f>
        <v/>
      </c>
      <c r="K66" s="28"/>
      <c r="L66" s="29"/>
      <c r="M66" s="30" t="str">
        <f aca="false">IF($H66="","",VALUE(LEFT($H66,2))+VALUE(RIGHT($H66,2))/60)</f>
        <v/>
      </c>
      <c r="N66" s="30" t="str">
        <f aca="false">IF(OR($M66="",$I66=""),"",$M66+$I66)</f>
        <v/>
      </c>
      <c r="O66" s="25" t="str">
        <f aca="false">IF($A66&lt;&gt;"Seçildi","",IF(OR($K66="",$F66="",$M66=""),"",IF(SUMPRODUCT(($A$7:$A$156="Seçildi")*($K$7:$K$156=$K66)*($F$7:$F$156=$F66)*(ROW($A$7:$A$156)&lt;&gt;ROW($A66))*($M$7:$M$156&lt;$N66)*($N$7:$N$156&gt;$M66))&gt;0,"⚠ Çakışma","OK")))</f>
        <v/>
      </c>
      <c r="P66" s="25" t="str">
        <f aca="false">IF($A66&lt;&gt;"Seçildi","",IF(OR($L66="",$F66="",$M66=""),"",IF(SUMPRODUCT(($A$7:$A$156="Seçildi")*($L$7:$L$156=$L66)*($F$7:$F$156=$F66)*(ROW($A$7:$A$156)&lt;&gt;ROW($A66))*($M$7:$M$156&lt;$N66)*($N$7:$N$156&gt;$M66))&gt;0,"⚠ Çakışma","OK")))</f>
        <v/>
      </c>
      <c r="Q66" s="25" t="str">
        <f aca="false">IF($A66&lt;&gt;"Seçildi","",IF(OR($D66="",$F66="",$M66=""),"",IF(SUMPRODUCT(($A$7:$A$156="Seçildi")*($D$7:$D$156=$D66)*($F$7:$F$156=$F66)*(ROW($A$7:$A$156)&lt;&gt;ROW($A66))*($M$7:$M$156&lt;$N66)*($N$7:$N$156&gt;$M66))&gt;0,"⚠ Çakışma","OK")))</f>
        <v/>
      </c>
      <c r="R66" s="31" t="str">
        <f aca="false">IF($A66&lt;&gt;"Seçildi","",IF(OR($F66="",$H66="",$K66="",$L66="",$O66="⚠ Çakışma",$P66="⚠ Çakışma",$Q66="⚠ Çakışma"),"⚠ Kontrol Et","✓ Uygun"))</f>
        <v/>
      </c>
      <c r="S66" s="30" t="str">
        <f aca="false">IF(AND($A66="Seçildi",$F66&lt;&gt;"",$H66&lt;&gt;""),$F66*100+$M66+ROW()/100000,"")</f>
        <v/>
      </c>
      <c r="T66" s="30" t="str">
        <f aca="false">IF($S66="","",RANK($S66,$S$7:$S$156,1))</f>
        <v/>
      </c>
    </row>
    <row r="67" customFormat="false" ht="13.5" hidden="false" customHeight="true" outlineLevel="0" collapsed="false">
      <c r="A67" s="25" t="str">
        <f aca="false">'1-Ders Havuzu'!K63</f>
        <v>Seçilmedi</v>
      </c>
      <c r="B67" s="25" t="str">
        <f aca="false">IF($A67="Seçildi",IF('1-Ders Havuzu'!C63="","",'1-Ders Havuzu'!C63),"")</f>
        <v/>
      </c>
      <c r="C67" s="26" t="str">
        <f aca="false">IF($A67="Seçildi",IF('1-Ders Havuzu'!D63="","",'1-Ders Havuzu'!D63),"")</f>
        <v/>
      </c>
      <c r="D67" s="25" t="str">
        <f aca="false">IF($A67="Seçildi",IF('1-Ders Havuzu'!B63="","",'1-Ders Havuzu'!B63),"")</f>
        <v/>
      </c>
      <c r="E67" s="25" t="str">
        <f aca="false">IF($A67="Seçildi",IF('1-Ders Havuzu'!A63="","",'1-Ders Havuzu'!A63),"")</f>
        <v/>
      </c>
      <c r="F67" s="27"/>
      <c r="G67" s="25" t="str">
        <f aca="false">IF($A67&lt;&gt;"Seçildi","",IF($F67="","",CHOOSE(WEEKDAY($F67,2),"Pazartesi","Salı","Çarşamba","Perşembe","Cuma","Cumartesi","Pazar")))</f>
        <v/>
      </c>
      <c r="H67" s="28"/>
      <c r="I67" s="28"/>
      <c r="J67" s="25" t="str">
        <f aca="false">IF($N67="","",TEXT(INT($N67),"00")&amp;"."&amp;TEXT(ROUND(MOD($N67,1)*60,0),"00"))</f>
        <v/>
      </c>
      <c r="K67" s="28"/>
      <c r="L67" s="29"/>
      <c r="M67" s="30" t="str">
        <f aca="false">IF($H67="","",VALUE(LEFT($H67,2))+VALUE(RIGHT($H67,2))/60)</f>
        <v/>
      </c>
      <c r="N67" s="30" t="str">
        <f aca="false">IF(OR($M67="",$I67=""),"",$M67+$I67)</f>
        <v/>
      </c>
      <c r="O67" s="25" t="str">
        <f aca="false">IF($A67&lt;&gt;"Seçildi","",IF(OR($K67="",$F67="",$M67=""),"",IF(SUMPRODUCT(($A$7:$A$156="Seçildi")*($K$7:$K$156=$K67)*($F$7:$F$156=$F67)*(ROW($A$7:$A$156)&lt;&gt;ROW($A67))*($M$7:$M$156&lt;$N67)*($N$7:$N$156&gt;$M67))&gt;0,"⚠ Çakışma","OK")))</f>
        <v/>
      </c>
      <c r="P67" s="25" t="str">
        <f aca="false">IF($A67&lt;&gt;"Seçildi","",IF(OR($L67="",$F67="",$M67=""),"",IF(SUMPRODUCT(($A$7:$A$156="Seçildi")*($L$7:$L$156=$L67)*($F$7:$F$156=$F67)*(ROW($A$7:$A$156)&lt;&gt;ROW($A67))*($M$7:$M$156&lt;$N67)*($N$7:$N$156&gt;$M67))&gt;0,"⚠ Çakışma","OK")))</f>
        <v/>
      </c>
      <c r="Q67" s="25" t="str">
        <f aca="false">IF($A67&lt;&gt;"Seçildi","",IF(OR($D67="",$F67="",$M67=""),"",IF(SUMPRODUCT(($A$7:$A$156="Seçildi")*($D$7:$D$156=$D67)*($F$7:$F$156=$F67)*(ROW($A$7:$A$156)&lt;&gt;ROW($A67))*($M$7:$M$156&lt;$N67)*($N$7:$N$156&gt;$M67))&gt;0,"⚠ Çakışma","OK")))</f>
        <v/>
      </c>
      <c r="R67" s="31" t="str">
        <f aca="false">IF($A67&lt;&gt;"Seçildi","",IF(OR($F67="",$H67="",$K67="",$L67="",$O67="⚠ Çakışma",$P67="⚠ Çakışma",$Q67="⚠ Çakışma"),"⚠ Kontrol Et","✓ Uygun"))</f>
        <v/>
      </c>
      <c r="S67" s="30" t="str">
        <f aca="false">IF(AND($A67="Seçildi",$F67&lt;&gt;"",$H67&lt;&gt;""),$F67*100+$M67+ROW()/100000,"")</f>
        <v/>
      </c>
      <c r="T67" s="30" t="str">
        <f aca="false">IF($S67="","",RANK($S67,$S$7:$S$156,1))</f>
        <v/>
      </c>
    </row>
    <row r="68" customFormat="false" ht="13.5" hidden="false" customHeight="true" outlineLevel="0" collapsed="false">
      <c r="A68" s="25" t="str">
        <f aca="false">'1-Ders Havuzu'!K64</f>
        <v>Seçilmedi</v>
      </c>
      <c r="B68" s="25" t="str">
        <f aca="false">IF($A68="Seçildi",IF('1-Ders Havuzu'!C64="","",'1-Ders Havuzu'!C64),"")</f>
        <v/>
      </c>
      <c r="C68" s="26" t="str">
        <f aca="false">IF($A68="Seçildi",IF('1-Ders Havuzu'!D64="","",'1-Ders Havuzu'!D64),"")</f>
        <v/>
      </c>
      <c r="D68" s="25" t="str">
        <f aca="false">IF($A68="Seçildi",IF('1-Ders Havuzu'!B64="","",'1-Ders Havuzu'!B64),"")</f>
        <v/>
      </c>
      <c r="E68" s="25" t="str">
        <f aca="false">IF($A68="Seçildi",IF('1-Ders Havuzu'!A64="","",'1-Ders Havuzu'!A64),"")</f>
        <v/>
      </c>
      <c r="F68" s="27"/>
      <c r="G68" s="25" t="str">
        <f aca="false">IF($A68&lt;&gt;"Seçildi","",IF($F68="","",CHOOSE(WEEKDAY($F68,2),"Pazartesi","Salı","Çarşamba","Perşembe","Cuma","Cumartesi","Pazar")))</f>
        <v/>
      </c>
      <c r="H68" s="28"/>
      <c r="I68" s="28"/>
      <c r="J68" s="25" t="str">
        <f aca="false">IF($N68="","",TEXT(INT($N68),"00")&amp;"."&amp;TEXT(ROUND(MOD($N68,1)*60,0),"00"))</f>
        <v/>
      </c>
      <c r="K68" s="28"/>
      <c r="L68" s="29"/>
      <c r="M68" s="30" t="str">
        <f aca="false">IF($H68="","",VALUE(LEFT($H68,2))+VALUE(RIGHT($H68,2))/60)</f>
        <v/>
      </c>
      <c r="N68" s="30" t="str">
        <f aca="false">IF(OR($M68="",$I68=""),"",$M68+$I68)</f>
        <v/>
      </c>
      <c r="O68" s="25" t="str">
        <f aca="false">IF($A68&lt;&gt;"Seçildi","",IF(OR($K68="",$F68="",$M68=""),"",IF(SUMPRODUCT(($A$7:$A$156="Seçildi")*($K$7:$K$156=$K68)*($F$7:$F$156=$F68)*(ROW($A$7:$A$156)&lt;&gt;ROW($A68))*($M$7:$M$156&lt;$N68)*($N$7:$N$156&gt;$M68))&gt;0,"⚠ Çakışma","OK")))</f>
        <v/>
      </c>
      <c r="P68" s="25" t="str">
        <f aca="false">IF($A68&lt;&gt;"Seçildi","",IF(OR($L68="",$F68="",$M68=""),"",IF(SUMPRODUCT(($A$7:$A$156="Seçildi")*($L$7:$L$156=$L68)*($F$7:$F$156=$F68)*(ROW($A$7:$A$156)&lt;&gt;ROW($A68))*($M$7:$M$156&lt;$N68)*($N$7:$N$156&gt;$M68))&gt;0,"⚠ Çakışma","OK")))</f>
        <v/>
      </c>
      <c r="Q68" s="25" t="str">
        <f aca="false">IF($A68&lt;&gt;"Seçildi","",IF(OR($D68="",$F68="",$M68=""),"",IF(SUMPRODUCT(($A$7:$A$156="Seçildi")*($D$7:$D$156=$D68)*($F$7:$F$156=$F68)*(ROW($A$7:$A$156)&lt;&gt;ROW($A68))*($M$7:$M$156&lt;$N68)*($N$7:$N$156&gt;$M68))&gt;0,"⚠ Çakışma","OK")))</f>
        <v/>
      </c>
      <c r="R68" s="31" t="str">
        <f aca="false">IF($A68&lt;&gt;"Seçildi","",IF(OR($F68="",$H68="",$K68="",$L68="",$O68="⚠ Çakışma",$P68="⚠ Çakışma",$Q68="⚠ Çakışma"),"⚠ Kontrol Et","✓ Uygun"))</f>
        <v/>
      </c>
      <c r="S68" s="30" t="str">
        <f aca="false">IF(AND($A68="Seçildi",$F68&lt;&gt;"",$H68&lt;&gt;""),$F68*100+$M68+ROW()/100000,"")</f>
        <v/>
      </c>
      <c r="T68" s="30" t="str">
        <f aca="false">IF($S68="","",RANK($S68,$S$7:$S$156,1))</f>
        <v/>
      </c>
    </row>
    <row r="69" customFormat="false" ht="13.5" hidden="false" customHeight="true" outlineLevel="0" collapsed="false">
      <c r="A69" s="25" t="str">
        <f aca="false">'1-Ders Havuzu'!K65</f>
        <v>Seçilmedi</v>
      </c>
      <c r="B69" s="25" t="str">
        <f aca="false">IF($A69="Seçildi",IF('1-Ders Havuzu'!C65="","",'1-Ders Havuzu'!C65),"")</f>
        <v/>
      </c>
      <c r="C69" s="26" t="str">
        <f aca="false">IF($A69="Seçildi",IF('1-Ders Havuzu'!D65="","",'1-Ders Havuzu'!D65),"")</f>
        <v/>
      </c>
      <c r="D69" s="25" t="str">
        <f aca="false">IF($A69="Seçildi",IF('1-Ders Havuzu'!B65="","",'1-Ders Havuzu'!B65),"")</f>
        <v/>
      </c>
      <c r="E69" s="25" t="str">
        <f aca="false">IF($A69="Seçildi",IF('1-Ders Havuzu'!A65="","",'1-Ders Havuzu'!A65),"")</f>
        <v/>
      </c>
      <c r="F69" s="27"/>
      <c r="G69" s="25" t="str">
        <f aca="false">IF($A69&lt;&gt;"Seçildi","",IF($F69="","",CHOOSE(WEEKDAY($F69,2),"Pazartesi","Salı","Çarşamba","Perşembe","Cuma","Cumartesi","Pazar")))</f>
        <v/>
      </c>
      <c r="H69" s="28"/>
      <c r="I69" s="28"/>
      <c r="J69" s="25" t="str">
        <f aca="false">IF($N69="","",TEXT(INT($N69),"00")&amp;"."&amp;TEXT(ROUND(MOD($N69,1)*60,0),"00"))</f>
        <v/>
      </c>
      <c r="K69" s="28"/>
      <c r="L69" s="29"/>
      <c r="M69" s="30" t="str">
        <f aca="false">IF($H69="","",VALUE(LEFT($H69,2))+VALUE(RIGHT($H69,2))/60)</f>
        <v/>
      </c>
      <c r="N69" s="30" t="str">
        <f aca="false">IF(OR($M69="",$I69=""),"",$M69+$I69)</f>
        <v/>
      </c>
      <c r="O69" s="25" t="str">
        <f aca="false">IF($A69&lt;&gt;"Seçildi","",IF(OR($K69="",$F69="",$M69=""),"",IF(SUMPRODUCT(($A$7:$A$156="Seçildi")*($K$7:$K$156=$K69)*($F$7:$F$156=$F69)*(ROW($A$7:$A$156)&lt;&gt;ROW($A69))*($M$7:$M$156&lt;$N69)*($N$7:$N$156&gt;$M69))&gt;0,"⚠ Çakışma","OK")))</f>
        <v/>
      </c>
      <c r="P69" s="25" t="str">
        <f aca="false">IF($A69&lt;&gt;"Seçildi","",IF(OR($L69="",$F69="",$M69=""),"",IF(SUMPRODUCT(($A$7:$A$156="Seçildi")*($L$7:$L$156=$L69)*($F$7:$F$156=$F69)*(ROW($A$7:$A$156)&lt;&gt;ROW($A69))*($M$7:$M$156&lt;$N69)*($N$7:$N$156&gt;$M69))&gt;0,"⚠ Çakışma","OK")))</f>
        <v/>
      </c>
      <c r="Q69" s="25" t="str">
        <f aca="false">IF($A69&lt;&gt;"Seçildi","",IF(OR($D69="",$F69="",$M69=""),"",IF(SUMPRODUCT(($A$7:$A$156="Seçildi")*($D$7:$D$156=$D69)*($F$7:$F$156=$F69)*(ROW($A$7:$A$156)&lt;&gt;ROW($A69))*($M$7:$M$156&lt;$N69)*($N$7:$N$156&gt;$M69))&gt;0,"⚠ Çakışma","OK")))</f>
        <v/>
      </c>
      <c r="R69" s="31" t="str">
        <f aca="false">IF($A69&lt;&gt;"Seçildi","",IF(OR($F69="",$H69="",$K69="",$L69="",$O69="⚠ Çakışma",$P69="⚠ Çakışma",$Q69="⚠ Çakışma"),"⚠ Kontrol Et","✓ Uygun"))</f>
        <v/>
      </c>
      <c r="S69" s="30" t="str">
        <f aca="false">IF(AND($A69="Seçildi",$F69&lt;&gt;"",$H69&lt;&gt;""),$F69*100+$M69+ROW()/100000,"")</f>
        <v/>
      </c>
      <c r="T69" s="30" t="str">
        <f aca="false">IF($S69="","",RANK($S69,$S$7:$S$156,1))</f>
        <v/>
      </c>
    </row>
    <row r="70" customFormat="false" ht="13.5" hidden="false" customHeight="true" outlineLevel="0" collapsed="false">
      <c r="A70" s="25" t="str">
        <f aca="false">'1-Ders Havuzu'!K66</f>
        <v>Seçilmedi</v>
      </c>
      <c r="B70" s="25" t="str">
        <f aca="false">IF($A70="Seçildi",IF('1-Ders Havuzu'!C66="","",'1-Ders Havuzu'!C66),"")</f>
        <v/>
      </c>
      <c r="C70" s="26" t="str">
        <f aca="false">IF($A70="Seçildi",IF('1-Ders Havuzu'!D66="","",'1-Ders Havuzu'!D66),"")</f>
        <v/>
      </c>
      <c r="D70" s="25" t="str">
        <f aca="false">IF($A70="Seçildi",IF('1-Ders Havuzu'!B66="","",'1-Ders Havuzu'!B66),"")</f>
        <v/>
      </c>
      <c r="E70" s="25" t="str">
        <f aca="false">IF($A70="Seçildi",IF('1-Ders Havuzu'!A66="","",'1-Ders Havuzu'!A66),"")</f>
        <v/>
      </c>
      <c r="F70" s="27"/>
      <c r="G70" s="25" t="str">
        <f aca="false">IF($A70&lt;&gt;"Seçildi","",IF($F70="","",CHOOSE(WEEKDAY($F70,2),"Pazartesi","Salı","Çarşamba","Perşembe","Cuma","Cumartesi","Pazar")))</f>
        <v/>
      </c>
      <c r="H70" s="28"/>
      <c r="I70" s="28"/>
      <c r="J70" s="25" t="str">
        <f aca="false">IF($N70="","",TEXT(INT($N70),"00")&amp;"."&amp;TEXT(ROUND(MOD($N70,1)*60,0),"00"))</f>
        <v/>
      </c>
      <c r="K70" s="28"/>
      <c r="L70" s="29"/>
      <c r="M70" s="30" t="str">
        <f aca="false">IF($H70="","",VALUE(LEFT($H70,2))+VALUE(RIGHT($H70,2))/60)</f>
        <v/>
      </c>
      <c r="N70" s="30" t="str">
        <f aca="false">IF(OR($M70="",$I70=""),"",$M70+$I70)</f>
        <v/>
      </c>
      <c r="O70" s="25" t="str">
        <f aca="false">IF($A70&lt;&gt;"Seçildi","",IF(OR($K70="",$F70="",$M70=""),"",IF(SUMPRODUCT(($A$7:$A$156="Seçildi")*($K$7:$K$156=$K70)*($F$7:$F$156=$F70)*(ROW($A$7:$A$156)&lt;&gt;ROW($A70))*($M$7:$M$156&lt;$N70)*($N$7:$N$156&gt;$M70))&gt;0,"⚠ Çakışma","OK")))</f>
        <v/>
      </c>
      <c r="P70" s="25" t="str">
        <f aca="false">IF($A70&lt;&gt;"Seçildi","",IF(OR($L70="",$F70="",$M70=""),"",IF(SUMPRODUCT(($A$7:$A$156="Seçildi")*($L$7:$L$156=$L70)*($F$7:$F$156=$F70)*(ROW($A$7:$A$156)&lt;&gt;ROW($A70))*($M$7:$M$156&lt;$N70)*($N$7:$N$156&gt;$M70))&gt;0,"⚠ Çakışma","OK")))</f>
        <v/>
      </c>
      <c r="Q70" s="25" t="str">
        <f aca="false">IF($A70&lt;&gt;"Seçildi","",IF(OR($D70="",$F70="",$M70=""),"",IF(SUMPRODUCT(($A$7:$A$156="Seçildi")*($D$7:$D$156=$D70)*($F$7:$F$156=$F70)*(ROW($A$7:$A$156)&lt;&gt;ROW($A70))*($M$7:$M$156&lt;$N70)*($N$7:$N$156&gt;$M70))&gt;0,"⚠ Çakışma","OK")))</f>
        <v/>
      </c>
      <c r="R70" s="31" t="str">
        <f aca="false">IF($A70&lt;&gt;"Seçildi","",IF(OR($F70="",$H70="",$K70="",$L70="",$O70="⚠ Çakışma",$P70="⚠ Çakışma",$Q70="⚠ Çakışma"),"⚠ Kontrol Et","✓ Uygun"))</f>
        <v/>
      </c>
      <c r="S70" s="30" t="str">
        <f aca="false">IF(AND($A70="Seçildi",$F70&lt;&gt;"",$H70&lt;&gt;""),$F70*100+$M70+ROW()/100000,"")</f>
        <v/>
      </c>
      <c r="T70" s="30" t="str">
        <f aca="false">IF($S70="","",RANK($S70,$S$7:$S$156,1))</f>
        <v/>
      </c>
    </row>
    <row r="71" customFormat="false" ht="13.5" hidden="false" customHeight="true" outlineLevel="0" collapsed="false">
      <c r="A71" s="25" t="str">
        <f aca="false">'1-Ders Havuzu'!K67</f>
        <v>Seçilmedi</v>
      </c>
      <c r="B71" s="25" t="str">
        <f aca="false">IF($A71="Seçildi",IF('1-Ders Havuzu'!C67="","",'1-Ders Havuzu'!C67),"")</f>
        <v/>
      </c>
      <c r="C71" s="26" t="str">
        <f aca="false">IF($A71="Seçildi",IF('1-Ders Havuzu'!D67="","",'1-Ders Havuzu'!D67),"")</f>
        <v/>
      </c>
      <c r="D71" s="25" t="str">
        <f aca="false">IF($A71="Seçildi",IF('1-Ders Havuzu'!B67="","",'1-Ders Havuzu'!B67),"")</f>
        <v/>
      </c>
      <c r="E71" s="25" t="str">
        <f aca="false">IF($A71="Seçildi",IF('1-Ders Havuzu'!A67="","",'1-Ders Havuzu'!A67),"")</f>
        <v/>
      </c>
      <c r="F71" s="27"/>
      <c r="G71" s="25" t="str">
        <f aca="false">IF($A71&lt;&gt;"Seçildi","",IF($F71="","",CHOOSE(WEEKDAY($F71,2),"Pazartesi","Salı","Çarşamba","Perşembe","Cuma","Cumartesi","Pazar")))</f>
        <v/>
      </c>
      <c r="H71" s="28"/>
      <c r="I71" s="28"/>
      <c r="J71" s="25" t="str">
        <f aca="false">IF($N71="","",TEXT(INT($N71),"00")&amp;"."&amp;TEXT(ROUND(MOD($N71,1)*60,0),"00"))</f>
        <v/>
      </c>
      <c r="K71" s="28"/>
      <c r="L71" s="29"/>
      <c r="M71" s="30" t="str">
        <f aca="false">IF($H71="","",VALUE(LEFT($H71,2))+VALUE(RIGHT($H71,2))/60)</f>
        <v/>
      </c>
      <c r="N71" s="30" t="str">
        <f aca="false">IF(OR($M71="",$I71=""),"",$M71+$I71)</f>
        <v/>
      </c>
      <c r="O71" s="25" t="str">
        <f aca="false">IF($A71&lt;&gt;"Seçildi","",IF(OR($K71="",$F71="",$M71=""),"",IF(SUMPRODUCT(($A$7:$A$156="Seçildi")*($K$7:$K$156=$K71)*($F$7:$F$156=$F71)*(ROW($A$7:$A$156)&lt;&gt;ROW($A71))*($M$7:$M$156&lt;$N71)*($N$7:$N$156&gt;$M71))&gt;0,"⚠ Çakışma","OK")))</f>
        <v/>
      </c>
      <c r="P71" s="25" t="str">
        <f aca="false">IF($A71&lt;&gt;"Seçildi","",IF(OR($L71="",$F71="",$M71=""),"",IF(SUMPRODUCT(($A$7:$A$156="Seçildi")*($L$7:$L$156=$L71)*($F$7:$F$156=$F71)*(ROW($A$7:$A$156)&lt;&gt;ROW($A71))*($M$7:$M$156&lt;$N71)*($N$7:$N$156&gt;$M71))&gt;0,"⚠ Çakışma","OK")))</f>
        <v/>
      </c>
      <c r="Q71" s="25" t="str">
        <f aca="false">IF($A71&lt;&gt;"Seçildi","",IF(OR($D71="",$F71="",$M71=""),"",IF(SUMPRODUCT(($A$7:$A$156="Seçildi")*($D$7:$D$156=$D71)*($F$7:$F$156=$F71)*(ROW($A$7:$A$156)&lt;&gt;ROW($A71))*($M$7:$M$156&lt;$N71)*($N$7:$N$156&gt;$M71))&gt;0,"⚠ Çakışma","OK")))</f>
        <v/>
      </c>
      <c r="R71" s="31" t="str">
        <f aca="false">IF($A71&lt;&gt;"Seçildi","",IF(OR($F71="",$H71="",$K71="",$L71="",$O71="⚠ Çakışma",$P71="⚠ Çakışma",$Q71="⚠ Çakışma"),"⚠ Kontrol Et","✓ Uygun"))</f>
        <v/>
      </c>
      <c r="S71" s="30" t="str">
        <f aca="false">IF(AND($A71="Seçildi",$F71&lt;&gt;"",$H71&lt;&gt;""),$F71*100+$M71+ROW()/100000,"")</f>
        <v/>
      </c>
      <c r="T71" s="30" t="str">
        <f aca="false">IF($S71="","",RANK($S71,$S$7:$S$156,1))</f>
        <v/>
      </c>
    </row>
    <row r="72" customFormat="false" ht="13.5" hidden="false" customHeight="true" outlineLevel="0" collapsed="false">
      <c r="A72" s="25" t="str">
        <f aca="false">'1-Ders Havuzu'!K68</f>
        <v>Seçilmedi</v>
      </c>
      <c r="B72" s="25" t="str">
        <f aca="false">IF($A72="Seçildi",IF('1-Ders Havuzu'!C68="","",'1-Ders Havuzu'!C68),"")</f>
        <v/>
      </c>
      <c r="C72" s="26" t="str">
        <f aca="false">IF($A72="Seçildi",IF('1-Ders Havuzu'!D68="","",'1-Ders Havuzu'!D68),"")</f>
        <v/>
      </c>
      <c r="D72" s="25" t="str">
        <f aca="false">IF($A72="Seçildi",IF('1-Ders Havuzu'!B68="","",'1-Ders Havuzu'!B68),"")</f>
        <v/>
      </c>
      <c r="E72" s="25" t="str">
        <f aca="false">IF($A72="Seçildi",IF('1-Ders Havuzu'!A68="","",'1-Ders Havuzu'!A68),"")</f>
        <v/>
      </c>
      <c r="F72" s="27"/>
      <c r="G72" s="25" t="str">
        <f aca="false">IF($A72&lt;&gt;"Seçildi","",IF($F72="","",CHOOSE(WEEKDAY($F72,2),"Pazartesi","Salı","Çarşamba","Perşembe","Cuma","Cumartesi","Pazar")))</f>
        <v/>
      </c>
      <c r="H72" s="28"/>
      <c r="I72" s="28"/>
      <c r="J72" s="25" t="str">
        <f aca="false">IF($N72="","",TEXT(INT($N72),"00")&amp;"."&amp;TEXT(ROUND(MOD($N72,1)*60,0),"00"))</f>
        <v/>
      </c>
      <c r="K72" s="28"/>
      <c r="L72" s="29"/>
      <c r="M72" s="30" t="str">
        <f aca="false">IF($H72="","",VALUE(LEFT($H72,2))+VALUE(RIGHT($H72,2))/60)</f>
        <v/>
      </c>
      <c r="N72" s="30" t="str">
        <f aca="false">IF(OR($M72="",$I72=""),"",$M72+$I72)</f>
        <v/>
      </c>
      <c r="O72" s="25" t="str">
        <f aca="false">IF($A72&lt;&gt;"Seçildi","",IF(OR($K72="",$F72="",$M72=""),"",IF(SUMPRODUCT(($A$7:$A$156="Seçildi")*($K$7:$K$156=$K72)*($F$7:$F$156=$F72)*(ROW($A$7:$A$156)&lt;&gt;ROW($A72))*($M$7:$M$156&lt;$N72)*($N$7:$N$156&gt;$M72))&gt;0,"⚠ Çakışma","OK")))</f>
        <v/>
      </c>
      <c r="P72" s="25" t="str">
        <f aca="false">IF($A72&lt;&gt;"Seçildi","",IF(OR($L72="",$F72="",$M72=""),"",IF(SUMPRODUCT(($A$7:$A$156="Seçildi")*($L$7:$L$156=$L72)*($F$7:$F$156=$F72)*(ROW($A$7:$A$156)&lt;&gt;ROW($A72))*($M$7:$M$156&lt;$N72)*($N$7:$N$156&gt;$M72))&gt;0,"⚠ Çakışma","OK")))</f>
        <v/>
      </c>
      <c r="Q72" s="25" t="str">
        <f aca="false">IF($A72&lt;&gt;"Seçildi","",IF(OR($D72="",$F72="",$M72=""),"",IF(SUMPRODUCT(($A$7:$A$156="Seçildi")*($D$7:$D$156=$D72)*($F$7:$F$156=$F72)*(ROW($A$7:$A$156)&lt;&gt;ROW($A72))*($M$7:$M$156&lt;$N72)*($N$7:$N$156&gt;$M72))&gt;0,"⚠ Çakışma","OK")))</f>
        <v/>
      </c>
      <c r="R72" s="31" t="str">
        <f aca="false">IF($A72&lt;&gt;"Seçildi","",IF(OR($F72="",$H72="",$K72="",$L72="",$O72="⚠ Çakışma",$P72="⚠ Çakışma",$Q72="⚠ Çakışma"),"⚠ Kontrol Et","✓ Uygun"))</f>
        <v/>
      </c>
      <c r="S72" s="30" t="str">
        <f aca="false">IF(AND($A72="Seçildi",$F72&lt;&gt;"",$H72&lt;&gt;""),$F72*100+$M72+ROW()/100000,"")</f>
        <v/>
      </c>
      <c r="T72" s="30" t="str">
        <f aca="false">IF($S72="","",RANK($S72,$S$7:$S$156,1))</f>
        <v/>
      </c>
    </row>
    <row r="73" customFormat="false" ht="13.5" hidden="false" customHeight="true" outlineLevel="0" collapsed="false">
      <c r="A73" s="25" t="str">
        <f aca="false">'1-Ders Havuzu'!K69</f>
        <v>Seçilmedi</v>
      </c>
      <c r="B73" s="25" t="str">
        <f aca="false">IF($A73="Seçildi",IF('1-Ders Havuzu'!C69="","",'1-Ders Havuzu'!C69),"")</f>
        <v/>
      </c>
      <c r="C73" s="26" t="str">
        <f aca="false">IF($A73="Seçildi",IF('1-Ders Havuzu'!D69="","",'1-Ders Havuzu'!D69),"")</f>
        <v/>
      </c>
      <c r="D73" s="25" t="str">
        <f aca="false">IF($A73="Seçildi",IF('1-Ders Havuzu'!B69="","",'1-Ders Havuzu'!B69),"")</f>
        <v/>
      </c>
      <c r="E73" s="25" t="str">
        <f aca="false">IF($A73="Seçildi",IF('1-Ders Havuzu'!A69="","",'1-Ders Havuzu'!A69),"")</f>
        <v/>
      </c>
      <c r="F73" s="27"/>
      <c r="G73" s="25" t="str">
        <f aca="false">IF($A73&lt;&gt;"Seçildi","",IF($F73="","",CHOOSE(WEEKDAY($F73,2),"Pazartesi","Salı","Çarşamba","Perşembe","Cuma","Cumartesi","Pazar")))</f>
        <v/>
      </c>
      <c r="H73" s="28"/>
      <c r="I73" s="28"/>
      <c r="J73" s="25" t="str">
        <f aca="false">IF($N73="","",TEXT(INT($N73),"00")&amp;"."&amp;TEXT(ROUND(MOD($N73,1)*60,0),"00"))</f>
        <v/>
      </c>
      <c r="K73" s="28"/>
      <c r="L73" s="29"/>
      <c r="M73" s="30" t="str">
        <f aca="false">IF($H73="","",VALUE(LEFT($H73,2))+VALUE(RIGHT($H73,2))/60)</f>
        <v/>
      </c>
      <c r="N73" s="30" t="str">
        <f aca="false">IF(OR($M73="",$I73=""),"",$M73+$I73)</f>
        <v/>
      </c>
      <c r="O73" s="25" t="str">
        <f aca="false">IF($A73&lt;&gt;"Seçildi","",IF(OR($K73="",$F73="",$M73=""),"",IF(SUMPRODUCT(($A$7:$A$156="Seçildi")*($K$7:$K$156=$K73)*($F$7:$F$156=$F73)*(ROW($A$7:$A$156)&lt;&gt;ROW($A73))*($M$7:$M$156&lt;$N73)*($N$7:$N$156&gt;$M73))&gt;0,"⚠ Çakışma","OK")))</f>
        <v/>
      </c>
      <c r="P73" s="25" t="str">
        <f aca="false">IF($A73&lt;&gt;"Seçildi","",IF(OR($L73="",$F73="",$M73=""),"",IF(SUMPRODUCT(($A$7:$A$156="Seçildi")*($L$7:$L$156=$L73)*($F$7:$F$156=$F73)*(ROW($A$7:$A$156)&lt;&gt;ROW($A73))*($M$7:$M$156&lt;$N73)*($N$7:$N$156&gt;$M73))&gt;0,"⚠ Çakışma","OK")))</f>
        <v/>
      </c>
      <c r="Q73" s="25" t="str">
        <f aca="false">IF($A73&lt;&gt;"Seçildi","",IF(OR($D73="",$F73="",$M73=""),"",IF(SUMPRODUCT(($A$7:$A$156="Seçildi")*($D$7:$D$156=$D73)*($F$7:$F$156=$F73)*(ROW($A$7:$A$156)&lt;&gt;ROW($A73))*($M$7:$M$156&lt;$N73)*($N$7:$N$156&gt;$M73))&gt;0,"⚠ Çakışma","OK")))</f>
        <v/>
      </c>
      <c r="R73" s="31" t="str">
        <f aca="false">IF($A73&lt;&gt;"Seçildi","",IF(OR($F73="",$H73="",$K73="",$L73="",$O73="⚠ Çakışma",$P73="⚠ Çakışma",$Q73="⚠ Çakışma"),"⚠ Kontrol Et","✓ Uygun"))</f>
        <v/>
      </c>
      <c r="S73" s="30" t="str">
        <f aca="false">IF(AND($A73="Seçildi",$F73&lt;&gt;"",$H73&lt;&gt;""),$F73*100+$M73+ROW()/100000,"")</f>
        <v/>
      </c>
      <c r="T73" s="30" t="str">
        <f aca="false">IF($S73="","",RANK($S73,$S$7:$S$156,1))</f>
        <v/>
      </c>
    </row>
    <row r="74" customFormat="false" ht="13.5" hidden="false" customHeight="true" outlineLevel="0" collapsed="false">
      <c r="A74" s="25" t="str">
        <f aca="false">'1-Ders Havuzu'!K70</f>
        <v>Seçilmedi</v>
      </c>
      <c r="B74" s="25" t="str">
        <f aca="false">IF($A74="Seçildi",IF('1-Ders Havuzu'!C70="","",'1-Ders Havuzu'!C70),"")</f>
        <v/>
      </c>
      <c r="C74" s="26" t="str">
        <f aca="false">IF($A74="Seçildi",IF('1-Ders Havuzu'!D70="","",'1-Ders Havuzu'!D70),"")</f>
        <v/>
      </c>
      <c r="D74" s="25" t="str">
        <f aca="false">IF($A74="Seçildi",IF('1-Ders Havuzu'!B70="","",'1-Ders Havuzu'!B70),"")</f>
        <v/>
      </c>
      <c r="E74" s="25" t="str">
        <f aca="false">IF($A74="Seçildi",IF('1-Ders Havuzu'!A70="","",'1-Ders Havuzu'!A70),"")</f>
        <v/>
      </c>
      <c r="F74" s="27"/>
      <c r="G74" s="25" t="str">
        <f aca="false">IF($A74&lt;&gt;"Seçildi","",IF($F74="","",CHOOSE(WEEKDAY($F74,2),"Pazartesi","Salı","Çarşamba","Perşembe","Cuma","Cumartesi","Pazar")))</f>
        <v/>
      </c>
      <c r="H74" s="28"/>
      <c r="I74" s="28"/>
      <c r="J74" s="25" t="str">
        <f aca="false">IF($N74="","",TEXT(INT($N74),"00")&amp;"."&amp;TEXT(ROUND(MOD($N74,1)*60,0),"00"))</f>
        <v/>
      </c>
      <c r="K74" s="28"/>
      <c r="L74" s="29"/>
      <c r="M74" s="30" t="str">
        <f aca="false">IF($H74="","",VALUE(LEFT($H74,2))+VALUE(RIGHT($H74,2))/60)</f>
        <v/>
      </c>
      <c r="N74" s="30" t="str">
        <f aca="false">IF(OR($M74="",$I74=""),"",$M74+$I74)</f>
        <v/>
      </c>
      <c r="O74" s="25" t="str">
        <f aca="false">IF($A74&lt;&gt;"Seçildi","",IF(OR($K74="",$F74="",$M74=""),"",IF(SUMPRODUCT(($A$7:$A$156="Seçildi")*($K$7:$K$156=$K74)*($F$7:$F$156=$F74)*(ROW($A$7:$A$156)&lt;&gt;ROW($A74))*($M$7:$M$156&lt;$N74)*($N$7:$N$156&gt;$M74))&gt;0,"⚠ Çakışma","OK")))</f>
        <v/>
      </c>
      <c r="P74" s="25" t="str">
        <f aca="false">IF($A74&lt;&gt;"Seçildi","",IF(OR($L74="",$F74="",$M74=""),"",IF(SUMPRODUCT(($A$7:$A$156="Seçildi")*($L$7:$L$156=$L74)*($F$7:$F$156=$F74)*(ROW($A$7:$A$156)&lt;&gt;ROW($A74))*($M$7:$M$156&lt;$N74)*($N$7:$N$156&gt;$M74))&gt;0,"⚠ Çakışma","OK")))</f>
        <v/>
      </c>
      <c r="Q74" s="25" t="str">
        <f aca="false">IF($A74&lt;&gt;"Seçildi","",IF(OR($D74="",$F74="",$M74=""),"",IF(SUMPRODUCT(($A$7:$A$156="Seçildi")*($D$7:$D$156=$D74)*($F$7:$F$156=$F74)*(ROW($A$7:$A$156)&lt;&gt;ROW($A74))*($M$7:$M$156&lt;$N74)*($N$7:$N$156&gt;$M74))&gt;0,"⚠ Çakışma","OK")))</f>
        <v/>
      </c>
      <c r="R74" s="31" t="str">
        <f aca="false">IF($A74&lt;&gt;"Seçildi","",IF(OR($F74="",$H74="",$K74="",$L74="",$O74="⚠ Çakışma",$P74="⚠ Çakışma",$Q74="⚠ Çakışma"),"⚠ Kontrol Et","✓ Uygun"))</f>
        <v/>
      </c>
      <c r="S74" s="30" t="str">
        <f aca="false">IF(AND($A74="Seçildi",$F74&lt;&gt;"",$H74&lt;&gt;""),$F74*100+$M74+ROW()/100000,"")</f>
        <v/>
      </c>
      <c r="T74" s="30" t="str">
        <f aca="false">IF($S74="","",RANK($S74,$S$7:$S$156,1))</f>
        <v/>
      </c>
    </row>
    <row r="75" customFormat="false" ht="13.5" hidden="false" customHeight="true" outlineLevel="0" collapsed="false">
      <c r="A75" s="25" t="str">
        <f aca="false">'1-Ders Havuzu'!K71</f>
        <v>Seçilmedi</v>
      </c>
      <c r="B75" s="25" t="str">
        <f aca="false">IF($A75="Seçildi",IF('1-Ders Havuzu'!C71="","",'1-Ders Havuzu'!C71),"")</f>
        <v/>
      </c>
      <c r="C75" s="26" t="str">
        <f aca="false">IF($A75="Seçildi",IF('1-Ders Havuzu'!D71="","",'1-Ders Havuzu'!D71),"")</f>
        <v/>
      </c>
      <c r="D75" s="25" t="str">
        <f aca="false">IF($A75="Seçildi",IF('1-Ders Havuzu'!B71="","",'1-Ders Havuzu'!B71),"")</f>
        <v/>
      </c>
      <c r="E75" s="25" t="str">
        <f aca="false">IF($A75="Seçildi",IF('1-Ders Havuzu'!A71="","",'1-Ders Havuzu'!A71),"")</f>
        <v/>
      </c>
      <c r="F75" s="27"/>
      <c r="G75" s="25" t="str">
        <f aca="false">IF($A75&lt;&gt;"Seçildi","",IF($F75="","",CHOOSE(WEEKDAY($F75,2),"Pazartesi","Salı","Çarşamba","Perşembe","Cuma","Cumartesi","Pazar")))</f>
        <v/>
      </c>
      <c r="H75" s="28"/>
      <c r="I75" s="28"/>
      <c r="J75" s="25" t="str">
        <f aca="false">IF($N75="","",TEXT(INT($N75),"00")&amp;"."&amp;TEXT(ROUND(MOD($N75,1)*60,0),"00"))</f>
        <v/>
      </c>
      <c r="K75" s="28"/>
      <c r="L75" s="29"/>
      <c r="M75" s="30" t="str">
        <f aca="false">IF($H75="","",VALUE(LEFT($H75,2))+VALUE(RIGHT($H75,2))/60)</f>
        <v/>
      </c>
      <c r="N75" s="30" t="str">
        <f aca="false">IF(OR($M75="",$I75=""),"",$M75+$I75)</f>
        <v/>
      </c>
      <c r="O75" s="25" t="str">
        <f aca="false">IF($A75&lt;&gt;"Seçildi","",IF(OR($K75="",$F75="",$M75=""),"",IF(SUMPRODUCT(($A$7:$A$156="Seçildi")*($K$7:$K$156=$K75)*($F$7:$F$156=$F75)*(ROW($A$7:$A$156)&lt;&gt;ROW($A75))*($M$7:$M$156&lt;$N75)*($N$7:$N$156&gt;$M75))&gt;0,"⚠ Çakışma","OK")))</f>
        <v/>
      </c>
      <c r="P75" s="25" t="str">
        <f aca="false">IF($A75&lt;&gt;"Seçildi","",IF(OR($L75="",$F75="",$M75=""),"",IF(SUMPRODUCT(($A$7:$A$156="Seçildi")*($L$7:$L$156=$L75)*($F$7:$F$156=$F75)*(ROW($A$7:$A$156)&lt;&gt;ROW($A75))*($M$7:$M$156&lt;$N75)*($N$7:$N$156&gt;$M75))&gt;0,"⚠ Çakışma","OK")))</f>
        <v/>
      </c>
      <c r="Q75" s="25" t="str">
        <f aca="false">IF($A75&lt;&gt;"Seçildi","",IF(OR($D75="",$F75="",$M75=""),"",IF(SUMPRODUCT(($A$7:$A$156="Seçildi")*($D$7:$D$156=$D75)*($F$7:$F$156=$F75)*(ROW($A$7:$A$156)&lt;&gt;ROW($A75))*($M$7:$M$156&lt;$N75)*($N$7:$N$156&gt;$M75))&gt;0,"⚠ Çakışma","OK")))</f>
        <v/>
      </c>
      <c r="R75" s="31" t="str">
        <f aca="false">IF($A75&lt;&gt;"Seçildi","",IF(OR($F75="",$H75="",$K75="",$L75="",$O75="⚠ Çakışma",$P75="⚠ Çakışma",$Q75="⚠ Çakışma"),"⚠ Kontrol Et","✓ Uygun"))</f>
        <v/>
      </c>
      <c r="S75" s="30" t="str">
        <f aca="false">IF(AND($A75="Seçildi",$F75&lt;&gt;"",$H75&lt;&gt;""),$F75*100+$M75+ROW()/100000,"")</f>
        <v/>
      </c>
      <c r="T75" s="30" t="str">
        <f aca="false">IF($S75="","",RANK($S75,$S$7:$S$156,1))</f>
        <v/>
      </c>
    </row>
    <row r="76" customFormat="false" ht="13.5" hidden="false" customHeight="true" outlineLevel="0" collapsed="false">
      <c r="A76" s="25" t="str">
        <f aca="false">'1-Ders Havuzu'!K72</f>
        <v>Seçilmedi</v>
      </c>
      <c r="B76" s="25" t="str">
        <f aca="false">IF($A76="Seçildi",IF('1-Ders Havuzu'!C72="","",'1-Ders Havuzu'!C72),"")</f>
        <v/>
      </c>
      <c r="C76" s="26" t="str">
        <f aca="false">IF($A76="Seçildi",IF('1-Ders Havuzu'!D72="","",'1-Ders Havuzu'!D72),"")</f>
        <v/>
      </c>
      <c r="D76" s="25" t="str">
        <f aca="false">IF($A76="Seçildi",IF('1-Ders Havuzu'!B72="","",'1-Ders Havuzu'!B72),"")</f>
        <v/>
      </c>
      <c r="E76" s="25" t="str">
        <f aca="false">IF($A76="Seçildi",IF('1-Ders Havuzu'!A72="","",'1-Ders Havuzu'!A72),"")</f>
        <v/>
      </c>
      <c r="F76" s="27"/>
      <c r="G76" s="25" t="str">
        <f aca="false">IF($A76&lt;&gt;"Seçildi","",IF($F76="","",CHOOSE(WEEKDAY($F76,2),"Pazartesi","Salı","Çarşamba","Perşembe","Cuma","Cumartesi","Pazar")))</f>
        <v/>
      </c>
      <c r="H76" s="28"/>
      <c r="I76" s="28"/>
      <c r="J76" s="25" t="str">
        <f aca="false">IF($N76="","",TEXT(INT($N76),"00")&amp;"."&amp;TEXT(ROUND(MOD($N76,1)*60,0),"00"))</f>
        <v/>
      </c>
      <c r="K76" s="28"/>
      <c r="L76" s="29"/>
      <c r="M76" s="30" t="str">
        <f aca="false">IF($H76="","",VALUE(LEFT($H76,2))+VALUE(RIGHT($H76,2))/60)</f>
        <v/>
      </c>
      <c r="N76" s="30" t="str">
        <f aca="false">IF(OR($M76="",$I76=""),"",$M76+$I76)</f>
        <v/>
      </c>
      <c r="O76" s="25" t="str">
        <f aca="false">IF($A76&lt;&gt;"Seçildi","",IF(OR($K76="",$F76="",$M76=""),"",IF(SUMPRODUCT(($A$7:$A$156="Seçildi")*($K$7:$K$156=$K76)*($F$7:$F$156=$F76)*(ROW($A$7:$A$156)&lt;&gt;ROW($A76))*($M$7:$M$156&lt;$N76)*($N$7:$N$156&gt;$M76))&gt;0,"⚠ Çakışma","OK")))</f>
        <v/>
      </c>
      <c r="P76" s="25" t="str">
        <f aca="false">IF($A76&lt;&gt;"Seçildi","",IF(OR($L76="",$F76="",$M76=""),"",IF(SUMPRODUCT(($A$7:$A$156="Seçildi")*($L$7:$L$156=$L76)*($F$7:$F$156=$F76)*(ROW($A$7:$A$156)&lt;&gt;ROW($A76))*($M$7:$M$156&lt;$N76)*($N$7:$N$156&gt;$M76))&gt;0,"⚠ Çakışma","OK")))</f>
        <v/>
      </c>
      <c r="Q76" s="25" t="str">
        <f aca="false">IF($A76&lt;&gt;"Seçildi","",IF(OR($D76="",$F76="",$M76=""),"",IF(SUMPRODUCT(($A$7:$A$156="Seçildi")*($D$7:$D$156=$D76)*($F$7:$F$156=$F76)*(ROW($A$7:$A$156)&lt;&gt;ROW($A76))*($M$7:$M$156&lt;$N76)*($N$7:$N$156&gt;$M76))&gt;0,"⚠ Çakışma","OK")))</f>
        <v/>
      </c>
      <c r="R76" s="31" t="str">
        <f aca="false">IF($A76&lt;&gt;"Seçildi","",IF(OR($F76="",$H76="",$K76="",$L76="",$O76="⚠ Çakışma",$P76="⚠ Çakışma",$Q76="⚠ Çakışma"),"⚠ Kontrol Et","✓ Uygun"))</f>
        <v/>
      </c>
      <c r="S76" s="30" t="str">
        <f aca="false">IF(AND($A76="Seçildi",$F76&lt;&gt;"",$H76&lt;&gt;""),$F76*100+$M76+ROW()/100000,"")</f>
        <v/>
      </c>
      <c r="T76" s="30" t="str">
        <f aca="false">IF($S76="","",RANK($S76,$S$7:$S$156,1))</f>
        <v/>
      </c>
    </row>
    <row r="77" customFormat="false" ht="13.5" hidden="false" customHeight="true" outlineLevel="0" collapsed="false">
      <c r="A77" s="25" t="str">
        <f aca="false">'1-Ders Havuzu'!K73</f>
        <v>Seçilmedi</v>
      </c>
      <c r="B77" s="25" t="str">
        <f aca="false">IF($A77="Seçildi",IF('1-Ders Havuzu'!C73="","",'1-Ders Havuzu'!C73),"")</f>
        <v/>
      </c>
      <c r="C77" s="26" t="str">
        <f aca="false">IF($A77="Seçildi",IF('1-Ders Havuzu'!D73="","",'1-Ders Havuzu'!D73),"")</f>
        <v/>
      </c>
      <c r="D77" s="25" t="str">
        <f aca="false">IF($A77="Seçildi",IF('1-Ders Havuzu'!B73="","",'1-Ders Havuzu'!B73),"")</f>
        <v/>
      </c>
      <c r="E77" s="25" t="str">
        <f aca="false">IF($A77="Seçildi",IF('1-Ders Havuzu'!A73="","",'1-Ders Havuzu'!A73),"")</f>
        <v/>
      </c>
      <c r="F77" s="27"/>
      <c r="G77" s="25" t="str">
        <f aca="false">IF($A77&lt;&gt;"Seçildi","",IF($F77="","",CHOOSE(WEEKDAY($F77,2),"Pazartesi","Salı","Çarşamba","Perşembe","Cuma","Cumartesi","Pazar")))</f>
        <v/>
      </c>
      <c r="H77" s="28"/>
      <c r="I77" s="28"/>
      <c r="J77" s="25" t="str">
        <f aca="false">IF($N77="","",TEXT(INT($N77),"00")&amp;"."&amp;TEXT(ROUND(MOD($N77,1)*60,0),"00"))</f>
        <v/>
      </c>
      <c r="K77" s="28"/>
      <c r="L77" s="29"/>
      <c r="M77" s="30" t="str">
        <f aca="false">IF($H77="","",VALUE(LEFT($H77,2))+VALUE(RIGHT($H77,2))/60)</f>
        <v/>
      </c>
      <c r="N77" s="30" t="str">
        <f aca="false">IF(OR($M77="",$I77=""),"",$M77+$I77)</f>
        <v/>
      </c>
      <c r="O77" s="25" t="str">
        <f aca="false">IF($A77&lt;&gt;"Seçildi","",IF(OR($K77="",$F77="",$M77=""),"",IF(SUMPRODUCT(($A$7:$A$156="Seçildi")*($K$7:$K$156=$K77)*($F$7:$F$156=$F77)*(ROW($A$7:$A$156)&lt;&gt;ROW($A77))*($M$7:$M$156&lt;$N77)*($N$7:$N$156&gt;$M77))&gt;0,"⚠ Çakışma","OK")))</f>
        <v/>
      </c>
      <c r="P77" s="25" t="str">
        <f aca="false">IF($A77&lt;&gt;"Seçildi","",IF(OR($L77="",$F77="",$M77=""),"",IF(SUMPRODUCT(($A$7:$A$156="Seçildi")*($L$7:$L$156=$L77)*($F$7:$F$156=$F77)*(ROW($A$7:$A$156)&lt;&gt;ROW($A77))*($M$7:$M$156&lt;$N77)*($N$7:$N$156&gt;$M77))&gt;0,"⚠ Çakışma","OK")))</f>
        <v/>
      </c>
      <c r="Q77" s="25" t="str">
        <f aca="false">IF($A77&lt;&gt;"Seçildi","",IF(OR($D77="",$F77="",$M77=""),"",IF(SUMPRODUCT(($A$7:$A$156="Seçildi")*($D$7:$D$156=$D77)*($F$7:$F$156=$F77)*(ROW($A$7:$A$156)&lt;&gt;ROW($A77))*($M$7:$M$156&lt;$N77)*($N$7:$N$156&gt;$M77))&gt;0,"⚠ Çakışma","OK")))</f>
        <v/>
      </c>
      <c r="R77" s="31" t="str">
        <f aca="false">IF($A77&lt;&gt;"Seçildi","",IF(OR($F77="",$H77="",$K77="",$L77="",$O77="⚠ Çakışma",$P77="⚠ Çakışma",$Q77="⚠ Çakışma"),"⚠ Kontrol Et","✓ Uygun"))</f>
        <v/>
      </c>
      <c r="S77" s="30" t="str">
        <f aca="false">IF(AND($A77="Seçildi",$F77&lt;&gt;"",$H77&lt;&gt;""),$F77*100+$M77+ROW()/100000,"")</f>
        <v/>
      </c>
      <c r="T77" s="30" t="str">
        <f aca="false">IF($S77="","",RANK($S77,$S$7:$S$156,1))</f>
        <v/>
      </c>
    </row>
    <row r="78" customFormat="false" ht="13.5" hidden="false" customHeight="true" outlineLevel="0" collapsed="false">
      <c r="A78" s="25" t="str">
        <f aca="false">'1-Ders Havuzu'!K74</f>
        <v>Seçilmedi</v>
      </c>
      <c r="B78" s="25" t="str">
        <f aca="false">IF($A78="Seçildi",IF('1-Ders Havuzu'!C74="","",'1-Ders Havuzu'!C74),"")</f>
        <v/>
      </c>
      <c r="C78" s="26" t="str">
        <f aca="false">IF($A78="Seçildi",IF('1-Ders Havuzu'!D74="","",'1-Ders Havuzu'!D74),"")</f>
        <v/>
      </c>
      <c r="D78" s="25" t="str">
        <f aca="false">IF($A78="Seçildi",IF('1-Ders Havuzu'!B74="","",'1-Ders Havuzu'!B74),"")</f>
        <v/>
      </c>
      <c r="E78" s="25" t="str">
        <f aca="false">IF($A78="Seçildi",IF('1-Ders Havuzu'!A74="","",'1-Ders Havuzu'!A74),"")</f>
        <v/>
      </c>
      <c r="F78" s="27"/>
      <c r="G78" s="25" t="str">
        <f aca="false">IF($A78&lt;&gt;"Seçildi","",IF($F78="","",CHOOSE(WEEKDAY($F78,2),"Pazartesi","Salı","Çarşamba","Perşembe","Cuma","Cumartesi","Pazar")))</f>
        <v/>
      </c>
      <c r="H78" s="28"/>
      <c r="I78" s="28"/>
      <c r="J78" s="25" t="str">
        <f aca="false">IF($N78="","",TEXT(INT($N78),"00")&amp;"."&amp;TEXT(ROUND(MOD($N78,1)*60,0),"00"))</f>
        <v/>
      </c>
      <c r="K78" s="28"/>
      <c r="L78" s="29"/>
      <c r="M78" s="30" t="str">
        <f aca="false">IF($H78="","",VALUE(LEFT($H78,2))+VALUE(RIGHT($H78,2))/60)</f>
        <v/>
      </c>
      <c r="N78" s="30" t="str">
        <f aca="false">IF(OR($M78="",$I78=""),"",$M78+$I78)</f>
        <v/>
      </c>
      <c r="O78" s="25" t="str">
        <f aca="false">IF($A78&lt;&gt;"Seçildi","",IF(OR($K78="",$F78="",$M78=""),"",IF(SUMPRODUCT(($A$7:$A$156="Seçildi")*($K$7:$K$156=$K78)*($F$7:$F$156=$F78)*(ROW($A$7:$A$156)&lt;&gt;ROW($A78))*($M$7:$M$156&lt;$N78)*($N$7:$N$156&gt;$M78))&gt;0,"⚠ Çakışma","OK")))</f>
        <v/>
      </c>
      <c r="P78" s="25" t="str">
        <f aca="false">IF($A78&lt;&gt;"Seçildi","",IF(OR($L78="",$F78="",$M78=""),"",IF(SUMPRODUCT(($A$7:$A$156="Seçildi")*($L$7:$L$156=$L78)*($F$7:$F$156=$F78)*(ROW($A$7:$A$156)&lt;&gt;ROW($A78))*($M$7:$M$156&lt;$N78)*($N$7:$N$156&gt;$M78))&gt;0,"⚠ Çakışma","OK")))</f>
        <v/>
      </c>
      <c r="Q78" s="25" t="str">
        <f aca="false">IF($A78&lt;&gt;"Seçildi","",IF(OR($D78="",$F78="",$M78=""),"",IF(SUMPRODUCT(($A$7:$A$156="Seçildi")*($D$7:$D$156=$D78)*($F$7:$F$156=$F78)*(ROW($A$7:$A$156)&lt;&gt;ROW($A78))*($M$7:$M$156&lt;$N78)*($N$7:$N$156&gt;$M78))&gt;0,"⚠ Çakışma","OK")))</f>
        <v/>
      </c>
      <c r="R78" s="31" t="str">
        <f aca="false">IF($A78&lt;&gt;"Seçildi","",IF(OR($F78="",$H78="",$K78="",$L78="",$O78="⚠ Çakışma",$P78="⚠ Çakışma",$Q78="⚠ Çakışma"),"⚠ Kontrol Et","✓ Uygun"))</f>
        <v/>
      </c>
      <c r="S78" s="30" t="str">
        <f aca="false">IF(AND($A78="Seçildi",$F78&lt;&gt;"",$H78&lt;&gt;""),$F78*100+$M78+ROW()/100000,"")</f>
        <v/>
      </c>
      <c r="T78" s="30" t="str">
        <f aca="false">IF($S78="","",RANK($S78,$S$7:$S$156,1))</f>
        <v/>
      </c>
    </row>
    <row r="79" customFormat="false" ht="13.5" hidden="false" customHeight="true" outlineLevel="0" collapsed="false">
      <c r="A79" s="25" t="str">
        <f aca="false">'1-Ders Havuzu'!K75</f>
        <v>Seçilmedi</v>
      </c>
      <c r="B79" s="25" t="str">
        <f aca="false">IF($A79="Seçildi",IF('1-Ders Havuzu'!C75="","",'1-Ders Havuzu'!C75),"")</f>
        <v/>
      </c>
      <c r="C79" s="26" t="str">
        <f aca="false">IF($A79="Seçildi",IF('1-Ders Havuzu'!D75="","",'1-Ders Havuzu'!D75),"")</f>
        <v/>
      </c>
      <c r="D79" s="25" t="str">
        <f aca="false">IF($A79="Seçildi",IF('1-Ders Havuzu'!B75="","",'1-Ders Havuzu'!B75),"")</f>
        <v/>
      </c>
      <c r="E79" s="25" t="str">
        <f aca="false">IF($A79="Seçildi",IF('1-Ders Havuzu'!A75="","",'1-Ders Havuzu'!A75),"")</f>
        <v/>
      </c>
      <c r="F79" s="27"/>
      <c r="G79" s="25" t="str">
        <f aca="false">IF($A79&lt;&gt;"Seçildi","",IF($F79="","",CHOOSE(WEEKDAY($F79,2),"Pazartesi","Salı","Çarşamba","Perşembe","Cuma","Cumartesi","Pazar")))</f>
        <v/>
      </c>
      <c r="H79" s="28"/>
      <c r="I79" s="28"/>
      <c r="J79" s="25" t="str">
        <f aca="false">IF($N79="","",TEXT(INT($N79),"00")&amp;"."&amp;TEXT(ROUND(MOD($N79,1)*60,0),"00"))</f>
        <v/>
      </c>
      <c r="K79" s="28"/>
      <c r="L79" s="29"/>
      <c r="M79" s="30" t="str">
        <f aca="false">IF($H79="","",VALUE(LEFT($H79,2))+VALUE(RIGHT($H79,2))/60)</f>
        <v/>
      </c>
      <c r="N79" s="30" t="str">
        <f aca="false">IF(OR($M79="",$I79=""),"",$M79+$I79)</f>
        <v/>
      </c>
      <c r="O79" s="25" t="str">
        <f aca="false">IF($A79&lt;&gt;"Seçildi","",IF(OR($K79="",$F79="",$M79=""),"",IF(SUMPRODUCT(($A$7:$A$156="Seçildi")*($K$7:$K$156=$K79)*($F$7:$F$156=$F79)*(ROW($A$7:$A$156)&lt;&gt;ROW($A79))*($M$7:$M$156&lt;$N79)*($N$7:$N$156&gt;$M79))&gt;0,"⚠ Çakışma","OK")))</f>
        <v/>
      </c>
      <c r="P79" s="25" t="str">
        <f aca="false">IF($A79&lt;&gt;"Seçildi","",IF(OR($L79="",$F79="",$M79=""),"",IF(SUMPRODUCT(($A$7:$A$156="Seçildi")*($L$7:$L$156=$L79)*($F$7:$F$156=$F79)*(ROW($A$7:$A$156)&lt;&gt;ROW($A79))*($M$7:$M$156&lt;$N79)*($N$7:$N$156&gt;$M79))&gt;0,"⚠ Çakışma","OK")))</f>
        <v/>
      </c>
      <c r="Q79" s="25" t="str">
        <f aca="false">IF($A79&lt;&gt;"Seçildi","",IF(OR($D79="",$F79="",$M79=""),"",IF(SUMPRODUCT(($A$7:$A$156="Seçildi")*($D$7:$D$156=$D79)*($F$7:$F$156=$F79)*(ROW($A$7:$A$156)&lt;&gt;ROW($A79))*($M$7:$M$156&lt;$N79)*($N$7:$N$156&gt;$M79))&gt;0,"⚠ Çakışma","OK")))</f>
        <v/>
      </c>
      <c r="R79" s="31" t="str">
        <f aca="false">IF($A79&lt;&gt;"Seçildi","",IF(OR($F79="",$H79="",$K79="",$L79="",$O79="⚠ Çakışma",$P79="⚠ Çakışma",$Q79="⚠ Çakışma"),"⚠ Kontrol Et","✓ Uygun"))</f>
        <v/>
      </c>
      <c r="S79" s="30" t="str">
        <f aca="false">IF(AND($A79="Seçildi",$F79&lt;&gt;"",$H79&lt;&gt;""),$F79*100+$M79+ROW()/100000,"")</f>
        <v/>
      </c>
      <c r="T79" s="30" t="str">
        <f aca="false">IF($S79="","",RANK($S79,$S$7:$S$156,1))</f>
        <v/>
      </c>
    </row>
    <row r="80" customFormat="false" ht="13.5" hidden="false" customHeight="true" outlineLevel="0" collapsed="false">
      <c r="A80" s="25" t="str">
        <f aca="false">'1-Ders Havuzu'!K76</f>
        <v>Seçilmedi</v>
      </c>
      <c r="B80" s="25" t="str">
        <f aca="false">IF($A80="Seçildi",IF('1-Ders Havuzu'!C76="","",'1-Ders Havuzu'!C76),"")</f>
        <v/>
      </c>
      <c r="C80" s="26" t="str">
        <f aca="false">IF($A80="Seçildi",IF('1-Ders Havuzu'!D76="","",'1-Ders Havuzu'!D76),"")</f>
        <v/>
      </c>
      <c r="D80" s="25" t="str">
        <f aca="false">IF($A80="Seçildi",IF('1-Ders Havuzu'!B76="","",'1-Ders Havuzu'!B76),"")</f>
        <v/>
      </c>
      <c r="E80" s="25" t="str">
        <f aca="false">IF($A80="Seçildi",IF('1-Ders Havuzu'!A76="","",'1-Ders Havuzu'!A76),"")</f>
        <v/>
      </c>
      <c r="F80" s="27"/>
      <c r="G80" s="25" t="str">
        <f aca="false">IF($A80&lt;&gt;"Seçildi","",IF($F80="","",CHOOSE(WEEKDAY($F80,2),"Pazartesi","Salı","Çarşamba","Perşembe","Cuma","Cumartesi","Pazar")))</f>
        <v/>
      </c>
      <c r="H80" s="28"/>
      <c r="I80" s="28"/>
      <c r="J80" s="25" t="str">
        <f aca="false">IF($N80="","",TEXT(INT($N80),"00")&amp;"."&amp;TEXT(ROUND(MOD($N80,1)*60,0),"00"))</f>
        <v/>
      </c>
      <c r="K80" s="28"/>
      <c r="L80" s="29"/>
      <c r="M80" s="30" t="str">
        <f aca="false">IF($H80="","",VALUE(LEFT($H80,2))+VALUE(RIGHT($H80,2))/60)</f>
        <v/>
      </c>
      <c r="N80" s="30" t="str">
        <f aca="false">IF(OR($M80="",$I80=""),"",$M80+$I80)</f>
        <v/>
      </c>
      <c r="O80" s="25" t="str">
        <f aca="false">IF($A80&lt;&gt;"Seçildi","",IF(OR($K80="",$F80="",$M80=""),"",IF(SUMPRODUCT(($A$7:$A$156="Seçildi")*($K$7:$K$156=$K80)*($F$7:$F$156=$F80)*(ROW($A$7:$A$156)&lt;&gt;ROW($A80))*($M$7:$M$156&lt;$N80)*($N$7:$N$156&gt;$M80))&gt;0,"⚠ Çakışma","OK")))</f>
        <v/>
      </c>
      <c r="P80" s="25" t="str">
        <f aca="false">IF($A80&lt;&gt;"Seçildi","",IF(OR($L80="",$F80="",$M80=""),"",IF(SUMPRODUCT(($A$7:$A$156="Seçildi")*($L$7:$L$156=$L80)*($F$7:$F$156=$F80)*(ROW($A$7:$A$156)&lt;&gt;ROW($A80))*($M$7:$M$156&lt;$N80)*($N$7:$N$156&gt;$M80))&gt;0,"⚠ Çakışma","OK")))</f>
        <v/>
      </c>
      <c r="Q80" s="25" t="str">
        <f aca="false">IF($A80&lt;&gt;"Seçildi","",IF(OR($D80="",$F80="",$M80=""),"",IF(SUMPRODUCT(($A$7:$A$156="Seçildi")*($D$7:$D$156=$D80)*($F$7:$F$156=$F80)*(ROW($A$7:$A$156)&lt;&gt;ROW($A80))*($M$7:$M$156&lt;$N80)*($N$7:$N$156&gt;$M80))&gt;0,"⚠ Çakışma","OK")))</f>
        <v/>
      </c>
      <c r="R80" s="31" t="str">
        <f aca="false">IF($A80&lt;&gt;"Seçildi","",IF(OR($F80="",$H80="",$K80="",$L80="",$O80="⚠ Çakışma",$P80="⚠ Çakışma",$Q80="⚠ Çakışma"),"⚠ Kontrol Et","✓ Uygun"))</f>
        <v/>
      </c>
      <c r="S80" s="30" t="str">
        <f aca="false">IF(AND($A80="Seçildi",$F80&lt;&gt;"",$H80&lt;&gt;""),$F80*100+$M80+ROW()/100000,"")</f>
        <v/>
      </c>
      <c r="T80" s="30" t="str">
        <f aca="false">IF($S80="","",RANK($S80,$S$7:$S$156,1))</f>
        <v/>
      </c>
    </row>
    <row r="81" customFormat="false" ht="13.5" hidden="false" customHeight="true" outlineLevel="0" collapsed="false">
      <c r="A81" s="25" t="str">
        <f aca="false">'1-Ders Havuzu'!K77</f>
        <v>Seçilmedi</v>
      </c>
      <c r="B81" s="25" t="str">
        <f aca="false">IF($A81="Seçildi",IF('1-Ders Havuzu'!C77="","",'1-Ders Havuzu'!C77),"")</f>
        <v/>
      </c>
      <c r="C81" s="26" t="str">
        <f aca="false">IF($A81="Seçildi",IF('1-Ders Havuzu'!D77="","",'1-Ders Havuzu'!D77),"")</f>
        <v/>
      </c>
      <c r="D81" s="25" t="str">
        <f aca="false">IF($A81="Seçildi",IF('1-Ders Havuzu'!B77="","",'1-Ders Havuzu'!B77),"")</f>
        <v/>
      </c>
      <c r="E81" s="25" t="str">
        <f aca="false">IF($A81="Seçildi",IF('1-Ders Havuzu'!A77="","",'1-Ders Havuzu'!A77),"")</f>
        <v/>
      </c>
      <c r="F81" s="27"/>
      <c r="G81" s="25" t="str">
        <f aca="false">IF($A81&lt;&gt;"Seçildi","",IF($F81="","",CHOOSE(WEEKDAY($F81,2),"Pazartesi","Salı","Çarşamba","Perşembe","Cuma","Cumartesi","Pazar")))</f>
        <v/>
      </c>
      <c r="H81" s="28"/>
      <c r="I81" s="28"/>
      <c r="J81" s="25" t="str">
        <f aca="false">IF($N81="","",TEXT(INT($N81),"00")&amp;"."&amp;TEXT(ROUND(MOD($N81,1)*60,0),"00"))</f>
        <v/>
      </c>
      <c r="K81" s="28"/>
      <c r="L81" s="29"/>
      <c r="M81" s="30" t="str">
        <f aca="false">IF($H81="","",VALUE(LEFT($H81,2))+VALUE(RIGHT($H81,2))/60)</f>
        <v/>
      </c>
      <c r="N81" s="30" t="str">
        <f aca="false">IF(OR($M81="",$I81=""),"",$M81+$I81)</f>
        <v/>
      </c>
      <c r="O81" s="25" t="str">
        <f aca="false">IF($A81&lt;&gt;"Seçildi","",IF(OR($K81="",$F81="",$M81=""),"",IF(SUMPRODUCT(($A$7:$A$156="Seçildi")*($K$7:$K$156=$K81)*($F$7:$F$156=$F81)*(ROW($A$7:$A$156)&lt;&gt;ROW($A81))*($M$7:$M$156&lt;$N81)*($N$7:$N$156&gt;$M81))&gt;0,"⚠ Çakışma","OK")))</f>
        <v/>
      </c>
      <c r="P81" s="25" t="str">
        <f aca="false">IF($A81&lt;&gt;"Seçildi","",IF(OR($L81="",$F81="",$M81=""),"",IF(SUMPRODUCT(($A$7:$A$156="Seçildi")*($L$7:$L$156=$L81)*($F$7:$F$156=$F81)*(ROW($A$7:$A$156)&lt;&gt;ROW($A81))*($M$7:$M$156&lt;$N81)*($N$7:$N$156&gt;$M81))&gt;0,"⚠ Çakışma","OK")))</f>
        <v/>
      </c>
      <c r="Q81" s="25" t="str">
        <f aca="false">IF($A81&lt;&gt;"Seçildi","",IF(OR($D81="",$F81="",$M81=""),"",IF(SUMPRODUCT(($A$7:$A$156="Seçildi")*($D$7:$D$156=$D81)*($F$7:$F$156=$F81)*(ROW($A$7:$A$156)&lt;&gt;ROW($A81))*($M$7:$M$156&lt;$N81)*($N$7:$N$156&gt;$M81))&gt;0,"⚠ Çakışma","OK")))</f>
        <v/>
      </c>
      <c r="R81" s="31" t="str">
        <f aca="false">IF($A81&lt;&gt;"Seçildi","",IF(OR($F81="",$H81="",$K81="",$L81="",$O81="⚠ Çakışma",$P81="⚠ Çakışma",$Q81="⚠ Çakışma"),"⚠ Kontrol Et","✓ Uygun"))</f>
        <v/>
      </c>
      <c r="S81" s="30" t="str">
        <f aca="false">IF(AND($A81="Seçildi",$F81&lt;&gt;"",$H81&lt;&gt;""),$F81*100+$M81+ROW()/100000,"")</f>
        <v/>
      </c>
      <c r="T81" s="30" t="str">
        <f aca="false">IF($S81="","",RANK($S81,$S$7:$S$156,1))</f>
        <v/>
      </c>
    </row>
    <row r="82" customFormat="false" ht="13.5" hidden="false" customHeight="true" outlineLevel="0" collapsed="false">
      <c r="A82" s="25" t="str">
        <f aca="false">'1-Ders Havuzu'!K78</f>
        <v>Seçilmedi</v>
      </c>
      <c r="B82" s="25" t="str">
        <f aca="false">IF($A82="Seçildi",IF('1-Ders Havuzu'!C78="","",'1-Ders Havuzu'!C78),"")</f>
        <v/>
      </c>
      <c r="C82" s="26" t="str">
        <f aca="false">IF($A82="Seçildi",IF('1-Ders Havuzu'!D78="","",'1-Ders Havuzu'!D78),"")</f>
        <v/>
      </c>
      <c r="D82" s="25" t="str">
        <f aca="false">IF($A82="Seçildi",IF('1-Ders Havuzu'!B78="","",'1-Ders Havuzu'!B78),"")</f>
        <v/>
      </c>
      <c r="E82" s="25" t="str">
        <f aca="false">IF($A82="Seçildi",IF('1-Ders Havuzu'!A78="","",'1-Ders Havuzu'!A78),"")</f>
        <v/>
      </c>
      <c r="F82" s="27"/>
      <c r="G82" s="25" t="str">
        <f aca="false">IF($A82&lt;&gt;"Seçildi","",IF($F82="","",CHOOSE(WEEKDAY($F82,2),"Pazartesi","Salı","Çarşamba","Perşembe","Cuma","Cumartesi","Pazar")))</f>
        <v/>
      </c>
      <c r="H82" s="28"/>
      <c r="I82" s="28"/>
      <c r="J82" s="25" t="str">
        <f aca="false">IF($N82="","",TEXT(INT($N82),"00")&amp;"."&amp;TEXT(ROUND(MOD($N82,1)*60,0),"00"))</f>
        <v/>
      </c>
      <c r="K82" s="28"/>
      <c r="L82" s="29"/>
      <c r="M82" s="30" t="str">
        <f aca="false">IF($H82="","",VALUE(LEFT($H82,2))+VALUE(RIGHT($H82,2))/60)</f>
        <v/>
      </c>
      <c r="N82" s="30" t="str">
        <f aca="false">IF(OR($M82="",$I82=""),"",$M82+$I82)</f>
        <v/>
      </c>
      <c r="O82" s="25" t="str">
        <f aca="false">IF($A82&lt;&gt;"Seçildi","",IF(OR($K82="",$F82="",$M82=""),"",IF(SUMPRODUCT(($A$7:$A$156="Seçildi")*($K$7:$K$156=$K82)*($F$7:$F$156=$F82)*(ROW($A$7:$A$156)&lt;&gt;ROW($A82))*($M$7:$M$156&lt;$N82)*($N$7:$N$156&gt;$M82))&gt;0,"⚠ Çakışma","OK")))</f>
        <v/>
      </c>
      <c r="P82" s="25" t="str">
        <f aca="false">IF($A82&lt;&gt;"Seçildi","",IF(OR($L82="",$F82="",$M82=""),"",IF(SUMPRODUCT(($A$7:$A$156="Seçildi")*($L$7:$L$156=$L82)*($F$7:$F$156=$F82)*(ROW($A$7:$A$156)&lt;&gt;ROW($A82))*($M$7:$M$156&lt;$N82)*($N$7:$N$156&gt;$M82))&gt;0,"⚠ Çakışma","OK")))</f>
        <v/>
      </c>
      <c r="Q82" s="25" t="str">
        <f aca="false">IF($A82&lt;&gt;"Seçildi","",IF(OR($D82="",$F82="",$M82=""),"",IF(SUMPRODUCT(($A$7:$A$156="Seçildi")*($D$7:$D$156=$D82)*($F$7:$F$156=$F82)*(ROW($A$7:$A$156)&lt;&gt;ROW($A82))*($M$7:$M$156&lt;$N82)*($N$7:$N$156&gt;$M82))&gt;0,"⚠ Çakışma","OK")))</f>
        <v/>
      </c>
      <c r="R82" s="31" t="str">
        <f aca="false">IF($A82&lt;&gt;"Seçildi","",IF(OR($F82="",$H82="",$K82="",$L82="",$O82="⚠ Çakışma",$P82="⚠ Çakışma",$Q82="⚠ Çakışma"),"⚠ Kontrol Et","✓ Uygun"))</f>
        <v/>
      </c>
      <c r="S82" s="30" t="str">
        <f aca="false">IF(AND($A82="Seçildi",$F82&lt;&gt;"",$H82&lt;&gt;""),$F82*100+$M82+ROW()/100000,"")</f>
        <v/>
      </c>
      <c r="T82" s="30" t="str">
        <f aca="false">IF($S82="","",RANK($S82,$S$7:$S$156,1))</f>
        <v/>
      </c>
    </row>
    <row r="83" customFormat="false" ht="13.5" hidden="false" customHeight="true" outlineLevel="0" collapsed="false">
      <c r="A83" s="25" t="str">
        <f aca="false">'1-Ders Havuzu'!K79</f>
        <v>Seçilmedi</v>
      </c>
      <c r="B83" s="25" t="str">
        <f aca="false">IF($A83="Seçildi",IF('1-Ders Havuzu'!C79="","",'1-Ders Havuzu'!C79),"")</f>
        <v/>
      </c>
      <c r="C83" s="26" t="str">
        <f aca="false">IF($A83="Seçildi",IF('1-Ders Havuzu'!D79="","",'1-Ders Havuzu'!D79),"")</f>
        <v/>
      </c>
      <c r="D83" s="25" t="str">
        <f aca="false">IF($A83="Seçildi",IF('1-Ders Havuzu'!B79="","",'1-Ders Havuzu'!B79),"")</f>
        <v/>
      </c>
      <c r="E83" s="25" t="str">
        <f aca="false">IF($A83="Seçildi",IF('1-Ders Havuzu'!A79="","",'1-Ders Havuzu'!A79),"")</f>
        <v/>
      </c>
      <c r="F83" s="27"/>
      <c r="G83" s="25" t="str">
        <f aca="false">IF($A83&lt;&gt;"Seçildi","",IF($F83="","",CHOOSE(WEEKDAY($F83,2),"Pazartesi","Salı","Çarşamba","Perşembe","Cuma","Cumartesi","Pazar")))</f>
        <v/>
      </c>
      <c r="H83" s="28"/>
      <c r="I83" s="28"/>
      <c r="J83" s="25" t="str">
        <f aca="false">IF($N83="","",TEXT(INT($N83),"00")&amp;"."&amp;TEXT(ROUND(MOD($N83,1)*60,0),"00"))</f>
        <v/>
      </c>
      <c r="K83" s="28"/>
      <c r="L83" s="29"/>
      <c r="M83" s="30" t="str">
        <f aca="false">IF($H83="","",VALUE(LEFT($H83,2))+VALUE(RIGHT($H83,2))/60)</f>
        <v/>
      </c>
      <c r="N83" s="30" t="str">
        <f aca="false">IF(OR($M83="",$I83=""),"",$M83+$I83)</f>
        <v/>
      </c>
      <c r="O83" s="25" t="str">
        <f aca="false">IF($A83&lt;&gt;"Seçildi","",IF(OR($K83="",$F83="",$M83=""),"",IF(SUMPRODUCT(($A$7:$A$156="Seçildi")*($K$7:$K$156=$K83)*($F$7:$F$156=$F83)*(ROW($A$7:$A$156)&lt;&gt;ROW($A83))*($M$7:$M$156&lt;$N83)*($N$7:$N$156&gt;$M83))&gt;0,"⚠ Çakışma","OK")))</f>
        <v/>
      </c>
      <c r="P83" s="25" t="str">
        <f aca="false">IF($A83&lt;&gt;"Seçildi","",IF(OR($L83="",$F83="",$M83=""),"",IF(SUMPRODUCT(($A$7:$A$156="Seçildi")*($L$7:$L$156=$L83)*($F$7:$F$156=$F83)*(ROW($A$7:$A$156)&lt;&gt;ROW($A83))*($M$7:$M$156&lt;$N83)*($N$7:$N$156&gt;$M83))&gt;0,"⚠ Çakışma","OK")))</f>
        <v/>
      </c>
      <c r="Q83" s="25" t="str">
        <f aca="false">IF($A83&lt;&gt;"Seçildi","",IF(OR($D83="",$F83="",$M83=""),"",IF(SUMPRODUCT(($A$7:$A$156="Seçildi")*($D$7:$D$156=$D83)*($F$7:$F$156=$F83)*(ROW($A$7:$A$156)&lt;&gt;ROW($A83))*($M$7:$M$156&lt;$N83)*($N$7:$N$156&gt;$M83))&gt;0,"⚠ Çakışma","OK")))</f>
        <v/>
      </c>
      <c r="R83" s="31" t="str">
        <f aca="false">IF($A83&lt;&gt;"Seçildi","",IF(OR($F83="",$H83="",$K83="",$L83="",$O83="⚠ Çakışma",$P83="⚠ Çakışma",$Q83="⚠ Çakışma"),"⚠ Kontrol Et","✓ Uygun"))</f>
        <v/>
      </c>
      <c r="S83" s="30" t="str">
        <f aca="false">IF(AND($A83="Seçildi",$F83&lt;&gt;"",$H83&lt;&gt;""),$F83*100+$M83+ROW()/100000,"")</f>
        <v/>
      </c>
      <c r="T83" s="30" t="str">
        <f aca="false">IF($S83="","",RANK($S83,$S$7:$S$156,1))</f>
        <v/>
      </c>
    </row>
    <row r="84" customFormat="false" ht="13.5" hidden="false" customHeight="true" outlineLevel="0" collapsed="false">
      <c r="A84" s="25" t="str">
        <f aca="false">'1-Ders Havuzu'!K80</f>
        <v>Seçilmedi</v>
      </c>
      <c r="B84" s="25" t="str">
        <f aca="false">IF($A84="Seçildi",IF('1-Ders Havuzu'!C80="","",'1-Ders Havuzu'!C80),"")</f>
        <v/>
      </c>
      <c r="C84" s="26" t="str">
        <f aca="false">IF($A84="Seçildi",IF('1-Ders Havuzu'!D80="","",'1-Ders Havuzu'!D80),"")</f>
        <v/>
      </c>
      <c r="D84" s="25" t="str">
        <f aca="false">IF($A84="Seçildi",IF('1-Ders Havuzu'!B80="","",'1-Ders Havuzu'!B80),"")</f>
        <v/>
      </c>
      <c r="E84" s="25" t="str">
        <f aca="false">IF($A84="Seçildi",IF('1-Ders Havuzu'!A80="","",'1-Ders Havuzu'!A80),"")</f>
        <v/>
      </c>
      <c r="F84" s="27"/>
      <c r="G84" s="25" t="str">
        <f aca="false">IF($A84&lt;&gt;"Seçildi","",IF($F84="","",CHOOSE(WEEKDAY($F84,2),"Pazartesi","Salı","Çarşamba","Perşembe","Cuma","Cumartesi","Pazar")))</f>
        <v/>
      </c>
      <c r="H84" s="28"/>
      <c r="I84" s="28"/>
      <c r="J84" s="25" t="str">
        <f aca="false">IF($N84="","",TEXT(INT($N84),"00")&amp;"."&amp;TEXT(ROUND(MOD($N84,1)*60,0),"00"))</f>
        <v/>
      </c>
      <c r="K84" s="28"/>
      <c r="L84" s="29"/>
      <c r="M84" s="30" t="str">
        <f aca="false">IF($H84="","",VALUE(LEFT($H84,2))+VALUE(RIGHT($H84,2))/60)</f>
        <v/>
      </c>
      <c r="N84" s="30" t="str">
        <f aca="false">IF(OR($M84="",$I84=""),"",$M84+$I84)</f>
        <v/>
      </c>
      <c r="O84" s="25" t="str">
        <f aca="false">IF($A84&lt;&gt;"Seçildi","",IF(OR($K84="",$F84="",$M84=""),"",IF(SUMPRODUCT(($A$7:$A$156="Seçildi")*($K$7:$K$156=$K84)*($F$7:$F$156=$F84)*(ROW($A$7:$A$156)&lt;&gt;ROW($A84))*($M$7:$M$156&lt;$N84)*($N$7:$N$156&gt;$M84))&gt;0,"⚠ Çakışma","OK")))</f>
        <v/>
      </c>
      <c r="P84" s="25" t="str">
        <f aca="false">IF($A84&lt;&gt;"Seçildi","",IF(OR($L84="",$F84="",$M84=""),"",IF(SUMPRODUCT(($A$7:$A$156="Seçildi")*($L$7:$L$156=$L84)*($F$7:$F$156=$F84)*(ROW($A$7:$A$156)&lt;&gt;ROW($A84))*($M$7:$M$156&lt;$N84)*($N$7:$N$156&gt;$M84))&gt;0,"⚠ Çakışma","OK")))</f>
        <v/>
      </c>
      <c r="Q84" s="25" t="str">
        <f aca="false">IF($A84&lt;&gt;"Seçildi","",IF(OR($D84="",$F84="",$M84=""),"",IF(SUMPRODUCT(($A$7:$A$156="Seçildi")*($D$7:$D$156=$D84)*($F$7:$F$156=$F84)*(ROW($A$7:$A$156)&lt;&gt;ROW($A84))*($M$7:$M$156&lt;$N84)*($N$7:$N$156&gt;$M84))&gt;0,"⚠ Çakışma","OK")))</f>
        <v/>
      </c>
      <c r="R84" s="31" t="str">
        <f aca="false">IF($A84&lt;&gt;"Seçildi","",IF(OR($F84="",$H84="",$K84="",$L84="",$O84="⚠ Çakışma",$P84="⚠ Çakışma",$Q84="⚠ Çakışma"),"⚠ Kontrol Et","✓ Uygun"))</f>
        <v/>
      </c>
      <c r="S84" s="30" t="str">
        <f aca="false">IF(AND($A84="Seçildi",$F84&lt;&gt;"",$H84&lt;&gt;""),$F84*100+$M84+ROW()/100000,"")</f>
        <v/>
      </c>
      <c r="T84" s="30" t="str">
        <f aca="false">IF($S84="","",RANK($S84,$S$7:$S$156,1))</f>
        <v/>
      </c>
    </row>
    <row r="85" customFormat="false" ht="13.5" hidden="false" customHeight="true" outlineLevel="0" collapsed="false">
      <c r="A85" s="25" t="str">
        <f aca="false">'1-Ders Havuzu'!K81</f>
        <v>Seçilmedi</v>
      </c>
      <c r="B85" s="25" t="str">
        <f aca="false">IF($A85="Seçildi",IF('1-Ders Havuzu'!C81="","",'1-Ders Havuzu'!C81),"")</f>
        <v/>
      </c>
      <c r="C85" s="26" t="str">
        <f aca="false">IF($A85="Seçildi",IF('1-Ders Havuzu'!D81="","",'1-Ders Havuzu'!D81),"")</f>
        <v/>
      </c>
      <c r="D85" s="25" t="str">
        <f aca="false">IF($A85="Seçildi",IF('1-Ders Havuzu'!B81="","",'1-Ders Havuzu'!B81),"")</f>
        <v/>
      </c>
      <c r="E85" s="25" t="str">
        <f aca="false">IF($A85="Seçildi",IF('1-Ders Havuzu'!A81="","",'1-Ders Havuzu'!A81),"")</f>
        <v/>
      </c>
      <c r="F85" s="27"/>
      <c r="G85" s="25" t="str">
        <f aca="false">IF($A85&lt;&gt;"Seçildi","",IF($F85="","",CHOOSE(WEEKDAY($F85,2),"Pazartesi","Salı","Çarşamba","Perşembe","Cuma","Cumartesi","Pazar")))</f>
        <v/>
      </c>
      <c r="H85" s="28"/>
      <c r="I85" s="28"/>
      <c r="J85" s="25" t="str">
        <f aca="false">IF($N85="","",TEXT(INT($N85),"00")&amp;"."&amp;TEXT(ROUND(MOD($N85,1)*60,0),"00"))</f>
        <v/>
      </c>
      <c r="K85" s="28"/>
      <c r="L85" s="29"/>
      <c r="M85" s="30" t="str">
        <f aca="false">IF($H85="","",VALUE(LEFT($H85,2))+VALUE(RIGHT($H85,2))/60)</f>
        <v/>
      </c>
      <c r="N85" s="30" t="str">
        <f aca="false">IF(OR($M85="",$I85=""),"",$M85+$I85)</f>
        <v/>
      </c>
      <c r="O85" s="25" t="str">
        <f aca="false">IF($A85&lt;&gt;"Seçildi","",IF(OR($K85="",$F85="",$M85=""),"",IF(SUMPRODUCT(($A$7:$A$156="Seçildi")*($K$7:$K$156=$K85)*($F$7:$F$156=$F85)*(ROW($A$7:$A$156)&lt;&gt;ROW($A85))*($M$7:$M$156&lt;$N85)*($N$7:$N$156&gt;$M85))&gt;0,"⚠ Çakışma","OK")))</f>
        <v/>
      </c>
      <c r="P85" s="25" t="str">
        <f aca="false">IF($A85&lt;&gt;"Seçildi","",IF(OR($L85="",$F85="",$M85=""),"",IF(SUMPRODUCT(($A$7:$A$156="Seçildi")*($L$7:$L$156=$L85)*($F$7:$F$156=$F85)*(ROW($A$7:$A$156)&lt;&gt;ROW($A85))*($M$7:$M$156&lt;$N85)*($N$7:$N$156&gt;$M85))&gt;0,"⚠ Çakışma","OK")))</f>
        <v/>
      </c>
      <c r="Q85" s="25" t="str">
        <f aca="false">IF($A85&lt;&gt;"Seçildi","",IF(OR($D85="",$F85="",$M85=""),"",IF(SUMPRODUCT(($A$7:$A$156="Seçildi")*($D$7:$D$156=$D85)*($F$7:$F$156=$F85)*(ROW($A$7:$A$156)&lt;&gt;ROW($A85))*($M$7:$M$156&lt;$N85)*($N$7:$N$156&gt;$M85))&gt;0,"⚠ Çakışma","OK")))</f>
        <v/>
      </c>
      <c r="R85" s="31" t="str">
        <f aca="false">IF($A85&lt;&gt;"Seçildi","",IF(OR($F85="",$H85="",$K85="",$L85="",$O85="⚠ Çakışma",$P85="⚠ Çakışma",$Q85="⚠ Çakışma"),"⚠ Kontrol Et","✓ Uygun"))</f>
        <v/>
      </c>
      <c r="S85" s="30" t="str">
        <f aca="false">IF(AND($A85="Seçildi",$F85&lt;&gt;"",$H85&lt;&gt;""),$F85*100+$M85+ROW()/100000,"")</f>
        <v/>
      </c>
      <c r="T85" s="30" t="str">
        <f aca="false">IF($S85="","",RANK($S85,$S$7:$S$156,1))</f>
        <v/>
      </c>
    </row>
    <row r="86" customFormat="false" ht="13.5" hidden="false" customHeight="true" outlineLevel="0" collapsed="false">
      <c r="A86" s="25" t="str">
        <f aca="false">'1-Ders Havuzu'!K82</f>
        <v>Seçilmedi</v>
      </c>
      <c r="B86" s="25" t="str">
        <f aca="false">IF($A86="Seçildi",IF('1-Ders Havuzu'!C82="","",'1-Ders Havuzu'!C82),"")</f>
        <v/>
      </c>
      <c r="C86" s="26" t="str">
        <f aca="false">IF($A86="Seçildi",IF('1-Ders Havuzu'!D82="","",'1-Ders Havuzu'!D82),"")</f>
        <v/>
      </c>
      <c r="D86" s="25" t="str">
        <f aca="false">IF($A86="Seçildi",IF('1-Ders Havuzu'!B82="","",'1-Ders Havuzu'!B82),"")</f>
        <v/>
      </c>
      <c r="E86" s="25" t="str">
        <f aca="false">IF($A86="Seçildi",IF('1-Ders Havuzu'!A82="","",'1-Ders Havuzu'!A82),"")</f>
        <v/>
      </c>
      <c r="F86" s="27"/>
      <c r="G86" s="25" t="str">
        <f aca="false">IF($A86&lt;&gt;"Seçildi","",IF($F86="","",CHOOSE(WEEKDAY($F86,2),"Pazartesi","Salı","Çarşamba","Perşembe","Cuma","Cumartesi","Pazar")))</f>
        <v/>
      </c>
      <c r="H86" s="28"/>
      <c r="I86" s="28"/>
      <c r="J86" s="25" t="str">
        <f aca="false">IF($N86="","",TEXT(INT($N86),"00")&amp;"."&amp;TEXT(ROUND(MOD($N86,1)*60,0),"00"))</f>
        <v/>
      </c>
      <c r="K86" s="28"/>
      <c r="L86" s="29"/>
      <c r="M86" s="30" t="str">
        <f aca="false">IF($H86="","",VALUE(LEFT($H86,2))+VALUE(RIGHT($H86,2))/60)</f>
        <v/>
      </c>
      <c r="N86" s="30" t="str">
        <f aca="false">IF(OR($M86="",$I86=""),"",$M86+$I86)</f>
        <v/>
      </c>
      <c r="O86" s="25" t="str">
        <f aca="false">IF($A86&lt;&gt;"Seçildi","",IF(OR($K86="",$F86="",$M86=""),"",IF(SUMPRODUCT(($A$7:$A$156="Seçildi")*($K$7:$K$156=$K86)*($F$7:$F$156=$F86)*(ROW($A$7:$A$156)&lt;&gt;ROW($A86))*($M$7:$M$156&lt;$N86)*($N$7:$N$156&gt;$M86))&gt;0,"⚠ Çakışma","OK")))</f>
        <v/>
      </c>
      <c r="P86" s="25" t="str">
        <f aca="false">IF($A86&lt;&gt;"Seçildi","",IF(OR($L86="",$F86="",$M86=""),"",IF(SUMPRODUCT(($A$7:$A$156="Seçildi")*($L$7:$L$156=$L86)*($F$7:$F$156=$F86)*(ROW($A$7:$A$156)&lt;&gt;ROW($A86))*($M$7:$M$156&lt;$N86)*($N$7:$N$156&gt;$M86))&gt;0,"⚠ Çakışma","OK")))</f>
        <v/>
      </c>
      <c r="Q86" s="25" t="str">
        <f aca="false">IF($A86&lt;&gt;"Seçildi","",IF(OR($D86="",$F86="",$M86=""),"",IF(SUMPRODUCT(($A$7:$A$156="Seçildi")*($D$7:$D$156=$D86)*($F$7:$F$156=$F86)*(ROW($A$7:$A$156)&lt;&gt;ROW($A86))*($M$7:$M$156&lt;$N86)*($N$7:$N$156&gt;$M86))&gt;0,"⚠ Çakışma","OK")))</f>
        <v/>
      </c>
      <c r="R86" s="31" t="str">
        <f aca="false">IF($A86&lt;&gt;"Seçildi","",IF(OR($F86="",$H86="",$K86="",$L86="",$O86="⚠ Çakışma",$P86="⚠ Çakışma",$Q86="⚠ Çakışma"),"⚠ Kontrol Et","✓ Uygun"))</f>
        <v/>
      </c>
      <c r="S86" s="30" t="str">
        <f aca="false">IF(AND($A86="Seçildi",$F86&lt;&gt;"",$H86&lt;&gt;""),$F86*100+$M86+ROW()/100000,"")</f>
        <v/>
      </c>
      <c r="T86" s="30" t="str">
        <f aca="false">IF($S86="","",RANK($S86,$S$7:$S$156,1))</f>
        <v/>
      </c>
    </row>
    <row r="87" customFormat="false" ht="13.5" hidden="false" customHeight="true" outlineLevel="0" collapsed="false">
      <c r="A87" s="25" t="str">
        <f aca="false">'1-Ders Havuzu'!K83</f>
        <v>Seçilmedi</v>
      </c>
      <c r="B87" s="25" t="str">
        <f aca="false">IF($A87="Seçildi",IF('1-Ders Havuzu'!C83="","",'1-Ders Havuzu'!C83),"")</f>
        <v/>
      </c>
      <c r="C87" s="26" t="str">
        <f aca="false">IF($A87="Seçildi",IF('1-Ders Havuzu'!D83="","",'1-Ders Havuzu'!D83),"")</f>
        <v/>
      </c>
      <c r="D87" s="25" t="str">
        <f aca="false">IF($A87="Seçildi",IF('1-Ders Havuzu'!B83="","",'1-Ders Havuzu'!B83),"")</f>
        <v/>
      </c>
      <c r="E87" s="25" t="str">
        <f aca="false">IF($A87="Seçildi",IF('1-Ders Havuzu'!A83="","",'1-Ders Havuzu'!A83),"")</f>
        <v/>
      </c>
      <c r="F87" s="27"/>
      <c r="G87" s="25" t="str">
        <f aca="false">IF($A87&lt;&gt;"Seçildi","",IF($F87="","",CHOOSE(WEEKDAY($F87,2),"Pazartesi","Salı","Çarşamba","Perşembe","Cuma","Cumartesi","Pazar")))</f>
        <v/>
      </c>
      <c r="H87" s="28"/>
      <c r="I87" s="28"/>
      <c r="J87" s="25" t="str">
        <f aca="false">IF($N87="","",TEXT(INT($N87),"00")&amp;"."&amp;TEXT(ROUND(MOD($N87,1)*60,0),"00"))</f>
        <v/>
      </c>
      <c r="K87" s="28"/>
      <c r="L87" s="29"/>
      <c r="M87" s="30" t="str">
        <f aca="false">IF($H87="","",VALUE(LEFT($H87,2))+VALUE(RIGHT($H87,2))/60)</f>
        <v/>
      </c>
      <c r="N87" s="30" t="str">
        <f aca="false">IF(OR($M87="",$I87=""),"",$M87+$I87)</f>
        <v/>
      </c>
      <c r="O87" s="25" t="str">
        <f aca="false">IF($A87&lt;&gt;"Seçildi","",IF(OR($K87="",$F87="",$M87=""),"",IF(SUMPRODUCT(($A$7:$A$156="Seçildi")*($K$7:$K$156=$K87)*($F$7:$F$156=$F87)*(ROW($A$7:$A$156)&lt;&gt;ROW($A87))*($M$7:$M$156&lt;$N87)*($N$7:$N$156&gt;$M87))&gt;0,"⚠ Çakışma","OK")))</f>
        <v/>
      </c>
      <c r="P87" s="25" t="str">
        <f aca="false">IF($A87&lt;&gt;"Seçildi","",IF(OR($L87="",$F87="",$M87=""),"",IF(SUMPRODUCT(($A$7:$A$156="Seçildi")*($L$7:$L$156=$L87)*($F$7:$F$156=$F87)*(ROW($A$7:$A$156)&lt;&gt;ROW($A87))*($M$7:$M$156&lt;$N87)*($N$7:$N$156&gt;$M87))&gt;0,"⚠ Çakışma","OK")))</f>
        <v/>
      </c>
      <c r="Q87" s="25" t="str">
        <f aca="false">IF($A87&lt;&gt;"Seçildi","",IF(OR($D87="",$F87="",$M87=""),"",IF(SUMPRODUCT(($A$7:$A$156="Seçildi")*($D$7:$D$156=$D87)*($F$7:$F$156=$F87)*(ROW($A$7:$A$156)&lt;&gt;ROW($A87))*($M$7:$M$156&lt;$N87)*($N$7:$N$156&gt;$M87))&gt;0,"⚠ Çakışma","OK")))</f>
        <v/>
      </c>
      <c r="R87" s="31" t="str">
        <f aca="false">IF($A87&lt;&gt;"Seçildi","",IF(OR($F87="",$H87="",$K87="",$L87="",$O87="⚠ Çakışma",$P87="⚠ Çakışma",$Q87="⚠ Çakışma"),"⚠ Kontrol Et","✓ Uygun"))</f>
        <v/>
      </c>
      <c r="S87" s="30" t="str">
        <f aca="false">IF(AND($A87="Seçildi",$F87&lt;&gt;"",$H87&lt;&gt;""),$F87*100+$M87+ROW()/100000,"")</f>
        <v/>
      </c>
      <c r="T87" s="30" t="str">
        <f aca="false">IF($S87="","",RANK($S87,$S$7:$S$156,1))</f>
        <v/>
      </c>
    </row>
    <row r="88" customFormat="false" ht="13.5" hidden="false" customHeight="true" outlineLevel="0" collapsed="false">
      <c r="A88" s="25" t="str">
        <f aca="false">'1-Ders Havuzu'!K84</f>
        <v>Seçilmedi</v>
      </c>
      <c r="B88" s="25" t="str">
        <f aca="false">IF($A88="Seçildi",IF('1-Ders Havuzu'!C84="","",'1-Ders Havuzu'!C84),"")</f>
        <v/>
      </c>
      <c r="C88" s="26" t="str">
        <f aca="false">IF($A88="Seçildi",IF('1-Ders Havuzu'!D84="","",'1-Ders Havuzu'!D84),"")</f>
        <v/>
      </c>
      <c r="D88" s="25" t="str">
        <f aca="false">IF($A88="Seçildi",IF('1-Ders Havuzu'!B84="","",'1-Ders Havuzu'!B84),"")</f>
        <v/>
      </c>
      <c r="E88" s="25" t="str">
        <f aca="false">IF($A88="Seçildi",IF('1-Ders Havuzu'!A84="","",'1-Ders Havuzu'!A84),"")</f>
        <v/>
      </c>
      <c r="F88" s="27"/>
      <c r="G88" s="25" t="str">
        <f aca="false">IF($A88&lt;&gt;"Seçildi","",IF($F88="","",CHOOSE(WEEKDAY($F88,2),"Pazartesi","Salı","Çarşamba","Perşembe","Cuma","Cumartesi","Pazar")))</f>
        <v/>
      </c>
      <c r="H88" s="28"/>
      <c r="I88" s="28"/>
      <c r="J88" s="25" t="str">
        <f aca="false">IF($N88="","",TEXT(INT($N88),"00")&amp;"."&amp;TEXT(ROUND(MOD($N88,1)*60,0),"00"))</f>
        <v/>
      </c>
      <c r="K88" s="28"/>
      <c r="L88" s="29"/>
      <c r="M88" s="30" t="str">
        <f aca="false">IF($H88="","",VALUE(LEFT($H88,2))+VALUE(RIGHT($H88,2))/60)</f>
        <v/>
      </c>
      <c r="N88" s="30" t="str">
        <f aca="false">IF(OR($M88="",$I88=""),"",$M88+$I88)</f>
        <v/>
      </c>
      <c r="O88" s="25" t="str">
        <f aca="false">IF($A88&lt;&gt;"Seçildi","",IF(OR($K88="",$F88="",$M88=""),"",IF(SUMPRODUCT(($A$7:$A$156="Seçildi")*($K$7:$K$156=$K88)*($F$7:$F$156=$F88)*(ROW($A$7:$A$156)&lt;&gt;ROW($A88))*($M$7:$M$156&lt;$N88)*($N$7:$N$156&gt;$M88))&gt;0,"⚠ Çakışma","OK")))</f>
        <v/>
      </c>
      <c r="P88" s="25" t="str">
        <f aca="false">IF($A88&lt;&gt;"Seçildi","",IF(OR($L88="",$F88="",$M88=""),"",IF(SUMPRODUCT(($A$7:$A$156="Seçildi")*($L$7:$L$156=$L88)*($F$7:$F$156=$F88)*(ROW($A$7:$A$156)&lt;&gt;ROW($A88))*($M$7:$M$156&lt;$N88)*($N$7:$N$156&gt;$M88))&gt;0,"⚠ Çakışma","OK")))</f>
        <v/>
      </c>
      <c r="Q88" s="25" t="str">
        <f aca="false">IF($A88&lt;&gt;"Seçildi","",IF(OR($D88="",$F88="",$M88=""),"",IF(SUMPRODUCT(($A$7:$A$156="Seçildi")*($D$7:$D$156=$D88)*($F$7:$F$156=$F88)*(ROW($A$7:$A$156)&lt;&gt;ROW($A88))*($M$7:$M$156&lt;$N88)*($N$7:$N$156&gt;$M88))&gt;0,"⚠ Çakışma","OK")))</f>
        <v/>
      </c>
      <c r="R88" s="31" t="str">
        <f aca="false">IF($A88&lt;&gt;"Seçildi","",IF(OR($F88="",$H88="",$K88="",$L88="",$O88="⚠ Çakışma",$P88="⚠ Çakışma",$Q88="⚠ Çakışma"),"⚠ Kontrol Et","✓ Uygun"))</f>
        <v/>
      </c>
      <c r="S88" s="30" t="str">
        <f aca="false">IF(AND($A88="Seçildi",$F88&lt;&gt;"",$H88&lt;&gt;""),$F88*100+$M88+ROW()/100000,"")</f>
        <v/>
      </c>
      <c r="T88" s="30" t="str">
        <f aca="false">IF($S88="","",RANK($S88,$S$7:$S$156,1))</f>
        <v/>
      </c>
    </row>
    <row r="89" customFormat="false" ht="13.5" hidden="false" customHeight="true" outlineLevel="0" collapsed="false">
      <c r="A89" s="25" t="str">
        <f aca="false">'1-Ders Havuzu'!K85</f>
        <v>Seçilmedi</v>
      </c>
      <c r="B89" s="25" t="str">
        <f aca="false">IF($A89="Seçildi",IF('1-Ders Havuzu'!C85="","",'1-Ders Havuzu'!C85),"")</f>
        <v/>
      </c>
      <c r="C89" s="26" t="str">
        <f aca="false">IF($A89="Seçildi",IF('1-Ders Havuzu'!D85="","",'1-Ders Havuzu'!D85),"")</f>
        <v/>
      </c>
      <c r="D89" s="25" t="str">
        <f aca="false">IF($A89="Seçildi",IF('1-Ders Havuzu'!B85="","",'1-Ders Havuzu'!B85),"")</f>
        <v/>
      </c>
      <c r="E89" s="25" t="str">
        <f aca="false">IF($A89="Seçildi",IF('1-Ders Havuzu'!A85="","",'1-Ders Havuzu'!A85),"")</f>
        <v/>
      </c>
      <c r="F89" s="27"/>
      <c r="G89" s="25" t="str">
        <f aca="false">IF($A89&lt;&gt;"Seçildi","",IF($F89="","",CHOOSE(WEEKDAY($F89,2),"Pazartesi","Salı","Çarşamba","Perşembe","Cuma","Cumartesi","Pazar")))</f>
        <v/>
      </c>
      <c r="H89" s="28"/>
      <c r="I89" s="28"/>
      <c r="J89" s="25" t="str">
        <f aca="false">IF($N89="","",TEXT(INT($N89),"00")&amp;"."&amp;TEXT(ROUND(MOD($N89,1)*60,0),"00"))</f>
        <v/>
      </c>
      <c r="K89" s="28"/>
      <c r="L89" s="29"/>
      <c r="M89" s="30" t="str">
        <f aca="false">IF($H89="","",VALUE(LEFT($H89,2))+VALUE(RIGHT($H89,2))/60)</f>
        <v/>
      </c>
      <c r="N89" s="30" t="str">
        <f aca="false">IF(OR($M89="",$I89=""),"",$M89+$I89)</f>
        <v/>
      </c>
      <c r="O89" s="25" t="str">
        <f aca="false">IF($A89&lt;&gt;"Seçildi","",IF(OR($K89="",$F89="",$M89=""),"",IF(SUMPRODUCT(($A$7:$A$156="Seçildi")*($K$7:$K$156=$K89)*($F$7:$F$156=$F89)*(ROW($A$7:$A$156)&lt;&gt;ROW($A89))*($M$7:$M$156&lt;$N89)*($N$7:$N$156&gt;$M89))&gt;0,"⚠ Çakışma","OK")))</f>
        <v/>
      </c>
      <c r="P89" s="25" t="str">
        <f aca="false">IF($A89&lt;&gt;"Seçildi","",IF(OR($L89="",$F89="",$M89=""),"",IF(SUMPRODUCT(($A$7:$A$156="Seçildi")*($L$7:$L$156=$L89)*($F$7:$F$156=$F89)*(ROW($A$7:$A$156)&lt;&gt;ROW($A89))*($M$7:$M$156&lt;$N89)*($N$7:$N$156&gt;$M89))&gt;0,"⚠ Çakışma","OK")))</f>
        <v/>
      </c>
      <c r="Q89" s="25" t="str">
        <f aca="false">IF($A89&lt;&gt;"Seçildi","",IF(OR($D89="",$F89="",$M89=""),"",IF(SUMPRODUCT(($A$7:$A$156="Seçildi")*($D$7:$D$156=$D89)*($F$7:$F$156=$F89)*(ROW($A$7:$A$156)&lt;&gt;ROW($A89))*($M$7:$M$156&lt;$N89)*($N$7:$N$156&gt;$M89))&gt;0,"⚠ Çakışma","OK")))</f>
        <v/>
      </c>
      <c r="R89" s="31" t="str">
        <f aca="false">IF($A89&lt;&gt;"Seçildi","",IF(OR($F89="",$H89="",$K89="",$L89="",$O89="⚠ Çakışma",$P89="⚠ Çakışma",$Q89="⚠ Çakışma"),"⚠ Kontrol Et","✓ Uygun"))</f>
        <v/>
      </c>
      <c r="S89" s="30" t="str">
        <f aca="false">IF(AND($A89="Seçildi",$F89&lt;&gt;"",$H89&lt;&gt;""),$F89*100+$M89+ROW()/100000,"")</f>
        <v/>
      </c>
      <c r="T89" s="30" t="str">
        <f aca="false">IF($S89="","",RANK($S89,$S$7:$S$156,1))</f>
        <v/>
      </c>
    </row>
    <row r="90" customFormat="false" ht="13.5" hidden="false" customHeight="true" outlineLevel="0" collapsed="false">
      <c r="A90" s="25" t="str">
        <f aca="false">'1-Ders Havuzu'!K86</f>
        <v>Seçilmedi</v>
      </c>
      <c r="B90" s="25" t="str">
        <f aca="false">IF($A90="Seçildi",IF('1-Ders Havuzu'!C86="","",'1-Ders Havuzu'!C86),"")</f>
        <v/>
      </c>
      <c r="C90" s="26" t="str">
        <f aca="false">IF($A90="Seçildi",IF('1-Ders Havuzu'!D86="","",'1-Ders Havuzu'!D86),"")</f>
        <v/>
      </c>
      <c r="D90" s="25" t="str">
        <f aca="false">IF($A90="Seçildi",IF('1-Ders Havuzu'!B86="","",'1-Ders Havuzu'!B86),"")</f>
        <v/>
      </c>
      <c r="E90" s="25" t="str">
        <f aca="false">IF($A90="Seçildi",IF('1-Ders Havuzu'!A86="","",'1-Ders Havuzu'!A86),"")</f>
        <v/>
      </c>
      <c r="F90" s="27"/>
      <c r="G90" s="25" t="str">
        <f aca="false">IF($A90&lt;&gt;"Seçildi","",IF($F90="","",CHOOSE(WEEKDAY($F90,2),"Pazartesi","Salı","Çarşamba","Perşembe","Cuma","Cumartesi","Pazar")))</f>
        <v/>
      </c>
      <c r="H90" s="28"/>
      <c r="I90" s="28"/>
      <c r="J90" s="25" t="str">
        <f aca="false">IF($N90="","",TEXT(INT($N90),"00")&amp;"."&amp;TEXT(ROUND(MOD($N90,1)*60,0),"00"))</f>
        <v/>
      </c>
      <c r="K90" s="28"/>
      <c r="L90" s="29"/>
      <c r="M90" s="30" t="str">
        <f aca="false">IF($H90="","",VALUE(LEFT($H90,2))+VALUE(RIGHT($H90,2))/60)</f>
        <v/>
      </c>
      <c r="N90" s="30" t="str">
        <f aca="false">IF(OR($M90="",$I90=""),"",$M90+$I90)</f>
        <v/>
      </c>
      <c r="O90" s="25" t="str">
        <f aca="false">IF($A90&lt;&gt;"Seçildi","",IF(OR($K90="",$F90="",$M90=""),"",IF(SUMPRODUCT(($A$7:$A$156="Seçildi")*($K$7:$K$156=$K90)*($F$7:$F$156=$F90)*(ROW($A$7:$A$156)&lt;&gt;ROW($A90))*($M$7:$M$156&lt;$N90)*($N$7:$N$156&gt;$M90))&gt;0,"⚠ Çakışma","OK")))</f>
        <v/>
      </c>
      <c r="P90" s="25" t="str">
        <f aca="false">IF($A90&lt;&gt;"Seçildi","",IF(OR($L90="",$F90="",$M90=""),"",IF(SUMPRODUCT(($A$7:$A$156="Seçildi")*($L$7:$L$156=$L90)*($F$7:$F$156=$F90)*(ROW($A$7:$A$156)&lt;&gt;ROW($A90))*($M$7:$M$156&lt;$N90)*($N$7:$N$156&gt;$M90))&gt;0,"⚠ Çakışma","OK")))</f>
        <v/>
      </c>
      <c r="Q90" s="25" t="str">
        <f aca="false">IF($A90&lt;&gt;"Seçildi","",IF(OR($D90="",$F90="",$M90=""),"",IF(SUMPRODUCT(($A$7:$A$156="Seçildi")*($D$7:$D$156=$D90)*($F$7:$F$156=$F90)*(ROW($A$7:$A$156)&lt;&gt;ROW($A90))*($M$7:$M$156&lt;$N90)*($N$7:$N$156&gt;$M90))&gt;0,"⚠ Çakışma","OK")))</f>
        <v/>
      </c>
      <c r="R90" s="31" t="str">
        <f aca="false">IF($A90&lt;&gt;"Seçildi","",IF(OR($F90="",$H90="",$K90="",$L90="",$O90="⚠ Çakışma",$P90="⚠ Çakışma",$Q90="⚠ Çakışma"),"⚠ Kontrol Et","✓ Uygun"))</f>
        <v/>
      </c>
      <c r="S90" s="30" t="str">
        <f aca="false">IF(AND($A90="Seçildi",$F90&lt;&gt;"",$H90&lt;&gt;""),$F90*100+$M90+ROW()/100000,"")</f>
        <v/>
      </c>
      <c r="T90" s="30" t="str">
        <f aca="false">IF($S90="","",RANK($S90,$S$7:$S$156,1))</f>
        <v/>
      </c>
    </row>
    <row r="91" customFormat="false" ht="13.5" hidden="false" customHeight="true" outlineLevel="0" collapsed="false">
      <c r="A91" s="25" t="str">
        <f aca="false">'1-Ders Havuzu'!K87</f>
        <v>Seçilmedi</v>
      </c>
      <c r="B91" s="25" t="str">
        <f aca="false">IF($A91="Seçildi",IF('1-Ders Havuzu'!C87="","",'1-Ders Havuzu'!C87),"")</f>
        <v/>
      </c>
      <c r="C91" s="26" t="str">
        <f aca="false">IF($A91="Seçildi",IF('1-Ders Havuzu'!D87="","",'1-Ders Havuzu'!D87),"")</f>
        <v/>
      </c>
      <c r="D91" s="25" t="str">
        <f aca="false">IF($A91="Seçildi",IF('1-Ders Havuzu'!B87="","",'1-Ders Havuzu'!B87),"")</f>
        <v/>
      </c>
      <c r="E91" s="25" t="str">
        <f aca="false">IF($A91="Seçildi",IF('1-Ders Havuzu'!A87="","",'1-Ders Havuzu'!A87),"")</f>
        <v/>
      </c>
      <c r="F91" s="27"/>
      <c r="G91" s="25" t="str">
        <f aca="false">IF($A91&lt;&gt;"Seçildi","",IF($F91="","",CHOOSE(WEEKDAY($F91,2),"Pazartesi","Salı","Çarşamba","Perşembe","Cuma","Cumartesi","Pazar")))</f>
        <v/>
      </c>
      <c r="H91" s="28"/>
      <c r="I91" s="28"/>
      <c r="J91" s="25" t="str">
        <f aca="false">IF($N91="","",TEXT(INT($N91),"00")&amp;"."&amp;TEXT(ROUND(MOD($N91,1)*60,0),"00"))</f>
        <v/>
      </c>
      <c r="K91" s="28"/>
      <c r="L91" s="29"/>
      <c r="M91" s="30" t="str">
        <f aca="false">IF($H91="","",VALUE(LEFT($H91,2))+VALUE(RIGHT($H91,2))/60)</f>
        <v/>
      </c>
      <c r="N91" s="30" t="str">
        <f aca="false">IF(OR($M91="",$I91=""),"",$M91+$I91)</f>
        <v/>
      </c>
      <c r="O91" s="25" t="str">
        <f aca="false">IF($A91&lt;&gt;"Seçildi","",IF(OR($K91="",$F91="",$M91=""),"",IF(SUMPRODUCT(($A$7:$A$156="Seçildi")*($K$7:$K$156=$K91)*($F$7:$F$156=$F91)*(ROW($A$7:$A$156)&lt;&gt;ROW($A91))*($M$7:$M$156&lt;$N91)*($N$7:$N$156&gt;$M91))&gt;0,"⚠ Çakışma","OK")))</f>
        <v/>
      </c>
      <c r="P91" s="25" t="str">
        <f aca="false">IF($A91&lt;&gt;"Seçildi","",IF(OR($L91="",$F91="",$M91=""),"",IF(SUMPRODUCT(($A$7:$A$156="Seçildi")*($L$7:$L$156=$L91)*($F$7:$F$156=$F91)*(ROW($A$7:$A$156)&lt;&gt;ROW($A91))*($M$7:$M$156&lt;$N91)*($N$7:$N$156&gt;$M91))&gt;0,"⚠ Çakışma","OK")))</f>
        <v/>
      </c>
      <c r="Q91" s="25" t="str">
        <f aca="false">IF($A91&lt;&gt;"Seçildi","",IF(OR($D91="",$F91="",$M91=""),"",IF(SUMPRODUCT(($A$7:$A$156="Seçildi")*($D$7:$D$156=$D91)*($F$7:$F$156=$F91)*(ROW($A$7:$A$156)&lt;&gt;ROW($A91))*($M$7:$M$156&lt;$N91)*($N$7:$N$156&gt;$M91))&gt;0,"⚠ Çakışma","OK")))</f>
        <v/>
      </c>
      <c r="R91" s="31" t="str">
        <f aca="false">IF($A91&lt;&gt;"Seçildi","",IF(OR($F91="",$H91="",$K91="",$L91="",$O91="⚠ Çakışma",$P91="⚠ Çakışma",$Q91="⚠ Çakışma"),"⚠ Kontrol Et","✓ Uygun"))</f>
        <v/>
      </c>
      <c r="S91" s="30" t="str">
        <f aca="false">IF(AND($A91="Seçildi",$F91&lt;&gt;"",$H91&lt;&gt;""),$F91*100+$M91+ROW()/100000,"")</f>
        <v/>
      </c>
      <c r="T91" s="30" t="str">
        <f aca="false">IF($S91="","",RANK($S91,$S$7:$S$156,1))</f>
        <v/>
      </c>
    </row>
    <row r="92" customFormat="false" ht="13.5" hidden="false" customHeight="true" outlineLevel="0" collapsed="false">
      <c r="A92" s="25" t="str">
        <f aca="false">'1-Ders Havuzu'!K88</f>
        <v>Seçilmedi</v>
      </c>
      <c r="B92" s="25" t="str">
        <f aca="false">IF($A92="Seçildi",IF('1-Ders Havuzu'!C88="","",'1-Ders Havuzu'!C88),"")</f>
        <v/>
      </c>
      <c r="C92" s="26" t="str">
        <f aca="false">IF($A92="Seçildi",IF('1-Ders Havuzu'!D88="","",'1-Ders Havuzu'!D88),"")</f>
        <v/>
      </c>
      <c r="D92" s="25" t="str">
        <f aca="false">IF($A92="Seçildi",IF('1-Ders Havuzu'!B88="","",'1-Ders Havuzu'!B88),"")</f>
        <v/>
      </c>
      <c r="E92" s="25" t="str">
        <f aca="false">IF($A92="Seçildi",IF('1-Ders Havuzu'!A88="","",'1-Ders Havuzu'!A88),"")</f>
        <v/>
      </c>
      <c r="F92" s="27"/>
      <c r="G92" s="25" t="str">
        <f aca="false">IF($A92&lt;&gt;"Seçildi","",IF($F92="","",CHOOSE(WEEKDAY($F92,2),"Pazartesi","Salı","Çarşamba","Perşembe","Cuma","Cumartesi","Pazar")))</f>
        <v/>
      </c>
      <c r="H92" s="28"/>
      <c r="I92" s="28"/>
      <c r="J92" s="25" t="str">
        <f aca="false">IF($N92="","",TEXT(INT($N92),"00")&amp;"."&amp;TEXT(ROUND(MOD($N92,1)*60,0),"00"))</f>
        <v/>
      </c>
      <c r="K92" s="28"/>
      <c r="L92" s="29"/>
      <c r="M92" s="30" t="str">
        <f aca="false">IF($H92="","",VALUE(LEFT($H92,2))+VALUE(RIGHT($H92,2))/60)</f>
        <v/>
      </c>
      <c r="N92" s="30" t="str">
        <f aca="false">IF(OR($M92="",$I92=""),"",$M92+$I92)</f>
        <v/>
      </c>
      <c r="O92" s="25" t="str">
        <f aca="false">IF($A92&lt;&gt;"Seçildi","",IF(OR($K92="",$F92="",$M92=""),"",IF(SUMPRODUCT(($A$7:$A$156="Seçildi")*($K$7:$K$156=$K92)*($F$7:$F$156=$F92)*(ROW($A$7:$A$156)&lt;&gt;ROW($A92))*($M$7:$M$156&lt;$N92)*($N$7:$N$156&gt;$M92))&gt;0,"⚠ Çakışma","OK")))</f>
        <v/>
      </c>
      <c r="P92" s="25" t="str">
        <f aca="false">IF($A92&lt;&gt;"Seçildi","",IF(OR($L92="",$F92="",$M92=""),"",IF(SUMPRODUCT(($A$7:$A$156="Seçildi")*($L$7:$L$156=$L92)*($F$7:$F$156=$F92)*(ROW($A$7:$A$156)&lt;&gt;ROW($A92))*($M$7:$M$156&lt;$N92)*($N$7:$N$156&gt;$M92))&gt;0,"⚠ Çakışma","OK")))</f>
        <v/>
      </c>
      <c r="Q92" s="25" t="str">
        <f aca="false">IF($A92&lt;&gt;"Seçildi","",IF(OR($D92="",$F92="",$M92=""),"",IF(SUMPRODUCT(($A$7:$A$156="Seçildi")*($D$7:$D$156=$D92)*($F$7:$F$156=$F92)*(ROW($A$7:$A$156)&lt;&gt;ROW($A92))*($M$7:$M$156&lt;$N92)*($N$7:$N$156&gt;$M92))&gt;0,"⚠ Çakışma","OK")))</f>
        <v/>
      </c>
      <c r="R92" s="31" t="str">
        <f aca="false">IF($A92&lt;&gt;"Seçildi","",IF(OR($F92="",$H92="",$K92="",$L92="",$O92="⚠ Çakışma",$P92="⚠ Çakışma",$Q92="⚠ Çakışma"),"⚠ Kontrol Et","✓ Uygun"))</f>
        <v/>
      </c>
      <c r="S92" s="30" t="str">
        <f aca="false">IF(AND($A92="Seçildi",$F92&lt;&gt;"",$H92&lt;&gt;""),$F92*100+$M92+ROW()/100000,"")</f>
        <v/>
      </c>
      <c r="T92" s="30" t="str">
        <f aca="false">IF($S92="","",RANK($S92,$S$7:$S$156,1))</f>
        <v/>
      </c>
    </row>
    <row r="93" customFormat="false" ht="13.5" hidden="false" customHeight="true" outlineLevel="0" collapsed="false">
      <c r="A93" s="25" t="str">
        <f aca="false">'1-Ders Havuzu'!K89</f>
        <v>Seçilmedi</v>
      </c>
      <c r="B93" s="25" t="str">
        <f aca="false">IF($A93="Seçildi",IF('1-Ders Havuzu'!C89="","",'1-Ders Havuzu'!C89),"")</f>
        <v/>
      </c>
      <c r="C93" s="26" t="str">
        <f aca="false">IF($A93="Seçildi",IF('1-Ders Havuzu'!D89="","",'1-Ders Havuzu'!D89),"")</f>
        <v/>
      </c>
      <c r="D93" s="25" t="str">
        <f aca="false">IF($A93="Seçildi",IF('1-Ders Havuzu'!B89="","",'1-Ders Havuzu'!B89),"")</f>
        <v/>
      </c>
      <c r="E93" s="25" t="str">
        <f aca="false">IF($A93="Seçildi",IF('1-Ders Havuzu'!A89="","",'1-Ders Havuzu'!A89),"")</f>
        <v/>
      </c>
      <c r="F93" s="27"/>
      <c r="G93" s="25" t="str">
        <f aca="false">IF($A93&lt;&gt;"Seçildi","",IF($F93="","",CHOOSE(WEEKDAY($F93,2),"Pazartesi","Salı","Çarşamba","Perşembe","Cuma","Cumartesi","Pazar")))</f>
        <v/>
      </c>
      <c r="H93" s="28"/>
      <c r="I93" s="28"/>
      <c r="J93" s="25" t="str">
        <f aca="false">IF($N93="","",TEXT(INT($N93),"00")&amp;"."&amp;TEXT(ROUND(MOD($N93,1)*60,0),"00"))</f>
        <v/>
      </c>
      <c r="K93" s="28"/>
      <c r="L93" s="29"/>
      <c r="M93" s="30" t="str">
        <f aca="false">IF($H93="","",VALUE(LEFT($H93,2))+VALUE(RIGHT($H93,2))/60)</f>
        <v/>
      </c>
      <c r="N93" s="30" t="str">
        <f aca="false">IF(OR($M93="",$I93=""),"",$M93+$I93)</f>
        <v/>
      </c>
      <c r="O93" s="25" t="str">
        <f aca="false">IF($A93&lt;&gt;"Seçildi","",IF(OR($K93="",$F93="",$M93=""),"",IF(SUMPRODUCT(($A$7:$A$156="Seçildi")*($K$7:$K$156=$K93)*($F$7:$F$156=$F93)*(ROW($A$7:$A$156)&lt;&gt;ROW($A93))*($M$7:$M$156&lt;$N93)*($N$7:$N$156&gt;$M93))&gt;0,"⚠ Çakışma","OK")))</f>
        <v/>
      </c>
      <c r="P93" s="25" t="str">
        <f aca="false">IF($A93&lt;&gt;"Seçildi","",IF(OR($L93="",$F93="",$M93=""),"",IF(SUMPRODUCT(($A$7:$A$156="Seçildi")*($L$7:$L$156=$L93)*($F$7:$F$156=$F93)*(ROW($A$7:$A$156)&lt;&gt;ROW($A93))*($M$7:$M$156&lt;$N93)*($N$7:$N$156&gt;$M93))&gt;0,"⚠ Çakışma","OK")))</f>
        <v/>
      </c>
      <c r="Q93" s="25" t="str">
        <f aca="false">IF($A93&lt;&gt;"Seçildi","",IF(OR($D93="",$F93="",$M93=""),"",IF(SUMPRODUCT(($A$7:$A$156="Seçildi")*($D$7:$D$156=$D93)*($F$7:$F$156=$F93)*(ROW($A$7:$A$156)&lt;&gt;ROW($A93))*($M$7:$M$156&lt;$N93)*($N$7:$N$156&gt;$M93))&gt;0,"⚠ Çakışma","OK")))</f>
        <v/>
      </c>
      <c r="R93" s="31" t="str">
        <f aca="false">IF($A93&lt;&gt;"Seçildi","",IF(OR($F93="",$H93="",$K93="",$L93="",$O93="⚠ Çakışma",$P93="⚠ Çakışma",$Q93="⚠ Çakışma"),"⚠ Kontrol Et","✓ Uygun"))</f>
        <v/>
      </c>
      <c r="S93" s="30" t="str">
        <f aca="false">IF(AND($A93="Seçildi",$F93&lt;&gt;"",$H93&lt;&gt;""),$F93*100+$M93+ROW()/100000,"")</f>
        <v/>
      </c>
      <c r="T93" s="30" t="str">
        <f aca="false">IF($S93="","",RANK($S93,$S$7:$S$156,1))</f>
        <v/>
      </c>
    </row>
    <row r="94" customFormat="false" ht="13.5" hidden="false" customHeight="true" outlineLevel="0" collapsed="false">
      <c r="A94" s="25" t="str">
        <f aca="false">'1-Ders Havuzu'!K90</f>
        <v>Seçilmedi</v>
      </c>
      <c r="B94" s="25" t="str">
        <f aca="false">IF($A94="Seçildi",IF('1-Ders Havuzu'!C90="","",'1-Ders Havuzu'!C90),"")</f>
        <v/>
      </c>
      <c r="C94" s="26" t="str">
        <f aca="false">IF($A94="Seçildi",IF('1-Ders Havuzu'!D90="","",'1-Ders Havuzu'!D90),"")</f>
        <v/>
      </c>
      <c r="D94" s="25" t="str">
        <f aca="false">IF($A94="Seçildi",IF('1-Ders Havuzu'!B90="","",'1-Ders Havuzu'!B90),"")</f>
        <v/>
      </c>
      <c r="E94" s="25" t="str">
        <f aca="false">IF($A94="Seçildi",IF('1-Ders Havuzu'!A90="","",'1-Ders Havuzu'!A90),"")</f>
        <v/>
      </c>
      <c r="F94" s="27"/>
      <c r="G94" s="25" t="str">
        <f aca="false">IF($A94&lt;&gt;"Seçildi","",IF($F94="","",CHOOSE(WEEKDAY($F94,2),"Pazartesi","Salı","Çarşamba","Perşembe","Cuma","Cumartesi","Pazar")))</f>
        <v/>
      </c>
      <c r="H94" s="28"/>
      <c r="I94" s="28"/>
      <c r="J94" s="25" t="str">
        <f aca="false">IF($N94="","",TEXT(INT($N94),"00")&amp;"."&amp;TEXT(ROUND(MOD($N94,1)*60,0),"00"))</f>
        <v/>
      </c>
      <c r="K94" s="28"/>
      <c r="L94" s="29"/>
      <c r="M94" s="30" t="str">
        <f aca="false">IF($H94="","",VALUE(LEFT($H94,2))+VALUE(RIGHT($H94,2))/60)</f>
        <v/>
      </c>
      <c r="N94" s="30" t="str">
        <f aca="false">IF(OR($M94="",$I94=""),"",$M94+$I94)</f>
        <v/>
      </c>
      <c r="O94" s="25" t="str">
        <f aca="false">IF($A94&lt;&gt;"Seçildi","",IF(OR($K94="",$F94="",$M94=""),"",IF(SUMPRODUCT(($A$7:$A$156="Seçildi")*($K$7:$K$156=$K94)*($F$7:$F$156=$F94)*(ROW($A$7:$A$156)&lt;&gt;ROW($A94))*($M$7:$M$156&lt;$N94)*($N$7:$N$156&gt;$M94))&gt;0,"⚠ Çakışma","OK")))</f>
        <v/>
      </c>
      <c r="P94" s="25" t="str">
        <f aca="false">IF($A94&lt;&gt;"Seçildi","",IF(OR($L94="",$F94="",$M94=""),"",IF(SUMPRODUCT(($A$7:$A$156="Seçildi")*($L$7:$L$156=$L94)*($F$7:$F$156=$F94)*(ROW($A$7:$A$156)&lt;&gt;ROW($A94))*($M$7:$M$156&lt;$N94)*($N$7:$N$156&gt;$M94))&gt;0,"⚠ Çakışma","OK")))</f>
        <v/>
      </c>
      <c r="Q94" s="25" t="str">
        <f aca="false">IF($A94&lt;&gt;"Seçildi","",IF(OR($D94="",$F94="",$M94=""),"",IF(SUMPRODUCT(($A$7:$A$156="Seçildi")*($D$7:$D$156=$D94)*($F$7:$F$156=$F94)*(ROW($A$7:$A$156)&lt;&gt;ROW($A94))*($M$7:$M$156&lt;$N94)*($N$7:$N$156&gt;$M94))&gt;0,"⚠ Çakışma","OK")))</f>
        <v/>
      </c>
      <c r="R94" s="31" t="str">
        <f aca="false">IF($A94&lt;&gt;"Seçildi","",IF(OR($F94="",$H94="",$K94="",$L94="",$O94="⚠ Çakışma",$P94="⚠ Çakışma",$Q94="⚠ Çakışma"),"⚠ Kontrol Et","✓ Uygun"))</f>
        <v/>
      </c>
      <c r="S94" s="30" t="str">
        <f aca="false">IF(AND($A94="Seçildi",$F94&lt;&gt;"",$H94&lt;&gt;""),$F94*100+$M94+ROW()/100000,"")</f>
        <v/>
      </c>
      <c r="T94" s="30" t="str">
        <f aca="false">IF($S94="","",RANK($S94,$S$7:$S$156,1))</f>
        <v/>
      </c>
    </row>
    <row r="95" customFormat="false" ht="13.5" hidden="false" customHeight="true" outlineLevel="0" collapsed="false">
      <c r="A95" s="25" t="str">
        <f aca="false">'1-Ders Havuzu'!K91</f>
        <v>Seçilmedi</v>
      </c>
      <c r="B95" s="25" t="str">
        <f aca="false">IF($A95="Seçildi",IF('1-Ders Havuzu'!C91="","",'1-Ders Havuzu'!C91),"")</f>
        <v/>
      </c>
      <c r="C95" s="26" t="str">
        <f aca="false">IF($A95="Seçildi",IF('1-Ders Havuzu'!D91="","",'1-Ders Havuzu'!D91),"")</f>
        <v/>
      </c>
      <c r="D95" s="25" t="str">
        <f aca="false">IF($A95="Seçildi",IF('1-Ders Havuzu'!B91="","",'1-Ders Havuzu'!B91),"")</f>
        <v/>
      </c>
      <c r="E95" s="25" t="str">
        <f aca="false">IF($A95="Seçildi",IF('1-Ders Havuzu'!A91="","",'1-Ders Havuzu'!A91),"")</f>
        <v/>
      </c>
      <c r="F95" s="27"/>
      <c r="G95" s="25" t="str">
        <f aca="false">IF($A95&lt;&gt;"Seçildi","",IF($F95="","",CHOOSE(WEEKDAY($F95,2),"Pazartesi","Salı","Çarşamba","Perşembe","Cuma","Cumartesi","Pazar")))</f>
        <v/>
      </c>
      <c r="H95" s="28"/>
      <c r="I95" s="28"/>
      <c r="J95" s="25" t="str">
        <f aca="false">IF($N95="","",TEXT(INT($N95),"00")&amp;"."&amp;TEXT(ROUND(MOD($N95,1)*60,0),"00"))</f>
        <v/>
      </c>
      <c r="K95" s="28"/>
      <c r="L95" s="29"/>
      <c r="M95" s="30" t="str">
        <f aca="false">IF($H95="","",VALUE(LEFT($H95,2))+VALUE(RIGHT($H95,2))/60)</f>
        <v/>
      </c>
      <c r="N95" s="30" t="str">
        <f aca="false">IF(OR($M95="",$I95=""),"",$M95+$I95)</f>
        <v/>
      </c>
      <c r="O95" s="25" t="str">
        <f aca="false">IF($A95&lt;&gt;"Seçildi","",IF(OR($K95="",$F95="",$M95=""),"",IF(SUMPRODUCT(($A$7:$A$156="Seçildi")*($K$7:$K$156=$K95)*($F$7:$F$156=$F95)*(ROW($A$7:$A$156)&lt;&gt;ROW($A95))*($M$7:$M$156&lt;$N95)*($N$7:$N$156&gt;$M95))&gt;0,"⚠ Çakışma","OK")))</f>
        <v/>
      </c>
      <c r="P95" s="25" t="str">
        <f aca="false">IF($A95&lt;&gt;"Seçildi","",IF(OR($L95="",$F95="",$M95=""),"",IF(SUMPRODUCT(($A$7:$A$156="Seçildi")*($L$7:$L$156=$L95)*($F$7:$F$156=$F95)*(ROW($A$7:$A$156)&lt;&gt;ROW($A95))*($M$7:$M$156&lt;$N95)*($N$7:$N$156&gt;$M95))&gt;0,"⚠ Çakışma","OK")))</f>
        <v/>
      </c>
      <c r="Q95" s="25" t="str">
        <f aca="false">IF($A95&lt;&gt;"Seçildi","",IF(OR($D95="",$F95="",$M95=""),"",IF(SUMPRODUCT(($A$7:$A$156="Seçildi")*($D$7:$D$156=$D95)*($F$7:$F$156=$F95)*(ROW($A$7:$A$156)&lt;&gt;ROW($A95))*($M$7:$M$156&lt;$N95)*($N$7:$N$156&gt;$M95))&gt;0,"⚠ Çakışma","OK")))</f>
        <v/>
      </c>
      <c r="R95" s="31" t="str">
        <f aca="false">IF($A95&lt;&gt;"Seçildi","",IF(OR($F95="",$H95="",$K95="",$L95="",$O95="⚠ Çakışma",$P95="⚠ Çakışma",$Q95="⚠ Çakışma"),"⚠ Kontrol Et","✓ Uygun"))</f>
        <v/>
      </c>
      <c r="S95" s="30" t="str">
        <f aca="false">IF(AND($A95="Seçildi",$F95&lt;&gt;"",$H95&lt;&gt;""),$F95*100+$M95+ROW()/100000,"")</f>
        <v/>
      </c>
      <c r="T95" s="30" t="str">
        <f aca="false">IF($S95="","",RANK($S95,$S$7:$S$156,1))</f>
        <v/>
      </c>
    </row>
    <row r="96" customFormat="false" ht="13.5" hidden="false" customHeight="true" outlineLevel="0" collapsed="false">
      <c r="A96" s="25" t="str">
        <f aca="false">'1-Ders Havuzu'!K92</f>
        <v>Seçilmedi</v>
      </c>
      <c r="B96" s="25" t="str">
        <f aca="false">IF($A96="Seçildi",IF('1-Ders Havuzu'!C92="","",'1-Ders Havuzu'!C92),"")</f>
        <v/>
      </c>
      <c r="C96" s="26" t="str">
        <f aca="false">IF($A96="Seçildi",IF('1-Ders Havuzu'!D92="","",'1-Ders Havuzu'!D92),"")</f>
        <v/>
      </c>
      <c r="D96" s="25" t="str">
        <f aca="false">IF($A96="Seçildi",IF('1-Ders Havuzu'!B92="","",'1-Ders Havuzu'!B92),"")</f>
        <v/>
      </c>
      <c r="E96" s="25" t="str">
        <f aca="false">IF($A96="Seçildi",IF('1-Ders Havuzu'!A92="","",'1-Ders Havuzu'!A92),"")</f>
        <v/>
      </c>
      <c r="F96" s="27"/>
      <c r="G96" s="25" t="str">
        <f aca="false">IF($A96&lt;&gt;"Seçildi","",IF($F96="","",CHOOSE(WEEKDAY($F96,2),"Pazartesi","Salı","Çarşamba","Perşembe","Cuma","Cumartesi","Pazar")))</f>
        <v/>
      </c>
      <c r="H96" s="28"/>
      <c r="I96" s="28"/>
      <c r="J96" s="25" t="str">
        <f aca="false">IF($N96="","",TEXT(INT($N96),"00")&amp;"."&amp;TEXT(ROUND(MOD($N96,1)*60,0),"00"))</f>
        <v/>
      </c>
      <c r="K96" s="28"/>
      <c r="L96" s="29"/>
      <c r="M96" s="30" t="str">
        <f aca="false">IF($H96="","",VALUE(LEFT($H96,2))+VALUE(RIGHT($H96,2))/60)</f>
        <v/>
      </c>
      <c r="N96" s="30" t="str">
        <f aca="false">IF(OR($M96="",$I96=""),"",$M96+$I96)</f>
        <v/>
      </c>
      <c r="O96" s="25" t="str">
        <f aca="false">IF($A96&lt;&gt;"Seçildi","",IF(OR($K96="",$F96="",$M96=""),"",IF(SUMPRODUCT(($A$7:$A$156="Seçildi")*($K$7:$K$156=$K96)*($F$7:$F$156=$F96)*(ROW($A$7:$A$156)&lt;&gt;ROW($A96))*($M$7:$M$156&lt;$N96)*($N$7:$N$156&gt;$M96))&gt;0,"⚠ Çakışma","OK")))</f>
        <v/>
      </c>
      <c r="P96" s="25" t="str">
        <f aca="false">IF($A96&lt;&gt;"Seçildi","",IF(OR($L96="",$F96="",$M96=""),"",IF(SUMPRODUCT(($A$7:$A$156="Seçildi")*($L$7:$L$156=$L96)*($F$7:$F$156=$F96)*(ROW($A$7:$A$156)&lt;&gt;ROW($A96))*($M$7:$M$156&lt;$N96)*($N$7:$N$156&gt;$M96))&gt;0,"⚠ Çakışma","OK")))</f>
        <v/>
      </c>
      <c r="Q96" s="25" t="str">
        <f aca="false">IF($A96&lt;&gt;"Seçildi","",IF(OR($D96="",$F96="",$M96=""),"",IF(SUMPRODUCT(($A$7:$A$156="Seçildi")*($D$7:$D$156=$D96)*($F$7:$F$156=$F96)*(ROW($A$7:$A$156)&lt;&gt;ROW($A96))*($M$7:$M$156&lt;$N96)*($N$7:$N$156&gt;$M96))&gt;0,"⚠ Çakışma","OK")))</f>
        <v/>
      </c>
      <c r="R96" s="31" t="str">
        <f aca="false">IF($A96&lt;&gt;"Seçildi","",IF(OR($F96="",$H96="",$K96="",$L96="",$O96="⚠ Çakışma",$P96="⚠ Çakışma",$Q96="⚠ Çakışma"),"⚠ Kontrol Et","✓ Uygun"))</f>
        <v/>
      </c>
      <c r="S96" s="30" t="str">
        <f aca="false">IF(AND($A96="Seçildi",$F96&lt;&gt;"",$H96&lt;&gt;""),$F96*100+$M96+ROW()/100000,"")</f>
        <v/>
      </c>
      <c r="T96" s="30" t="str">
        <f aca="false">IF($S96="","",RANK($S96,$S$7:$S$156,1))</f>
        <v/>
      </c>
    </row>
    <row r="97" customFormat="false" ht="13.5" hidden="false" customHeight="true" outlineLevel="0" collapsed="false">
      <c r="A97" s="25" t="str">
        <f aca="false">'1-Ders Havuzu'!K93</f>
        <v>Seçilmedi</v>
      </c>
      <c r="B97" s="25" t="str">
        <f aca="false">IF($A97="Seçildi",IF('1-Ders Havuzu'!C93="","",'1-Ders Havuzu'!C93),"")</f>
        <v/>
      </c>
      <c r="C97" s="26" t="str">
        <f aca="false">IF($A97="Seçildi",IF('1-Ders Havuzu'!D93="","",'1-Ders Havuzu'!D93),"")</f>
        <v/>
      </c>
      <c r="D97" s="25" t="str">
        <f aca="false">IF($A97="Seçildi",IF('1-Ders Havuzu'!B93="","",'1-Ders Havuzu'!B93),"")</f>
        <v/>
      </c>
      <c r="E97" s="25" t="str">
        <f aca="false">IF($A97="Seçildi",IF('1-Ders Havuzu'!A93="","",'1-Ders Havuzu'!A93),"")</f>
        <v/>
      </c>
      <c r="F97" s="27"/>
      <c r="G97" s="25" t="str">
        <f aca="false">IF($A97&lt;&gt;"Seçildi","",IF($F97="","",CHOOSE(WEEKDAY($F97,2),"Pazartesi","Salı","Çarşamba","Perşembe","Cuma","Cumartesi","Pazar")))</f>
        <v/>
      </c>
      <c r="H97" s="28"/>
      <c r="I97" s="28"/>
      <c r="J97" s="25" t="str">
        <f aca="false">IF($N97="","",TEXT(INT($N97),"00")&amp;"."&amp;TEXT(ROUND(MOD($N97,1)*60,0),"00"))</f>
        <v/>
      </c>
      <c r="K97" s="28"/>
      <c r="L97" s="29"/>
      <c r="M97" s="30" t="str">
        <f aca="false">IF($H97="","",VALUE(LEFT($H97,2))+VALUE(RIGHT($H97,2))/60)</f>
        <v/>
      </c>
      <c r="N97" s="30" t="str">
        <f aca="false">IF(OR($M97="",$I97=""),"",$M97+$I97)</f>
        <v/>
      </c>
      <c r="O97" s="25" t="str">
        <f aca="false">IF($A97&lt;&gt;"Seçildi","",IF(OR($K97="",$F97="",$M97=""),"",IF(SUMPRODUCT(($A$7:$A$156="Seçildi")*($K$7:$K$156=$K97)*($F$7:$F$156=$F97)*(ROW($A$7:$A$156)&lt;&gt;ROW($A97))*($M$7:$M$156&lt;$N97)*($N$7:$N$156&gt;$M97))&gt;0,"⚠ Çakışma","OK")))</f>
        <v/>
      </c>
      <c r="P97" s="25" t="str">
        <f aca="false">IF($A97&lt;&gt;"Seçildi","",IF(OR($L97="",$F97="",$M97=""),"",IF(SUMPRODUCT(($A$7:$A$156="Seçildi")*($L$7:$L$156=$L97)*($F$7:$F$156=$F97)*(ROW($A$7:$A$156)&lt;&gt;ROW($A97))*($M$7:$M$156&lt;$N97)*($N$7:$N$156&gt;$M97))&gt;0,"⚠ Çakışma","OK")))</f>
        <v/>
      </c>
      <c r="Q97" s="25" t="str">
        <f aca="false">IF($A97&lt;&gt;"Seçildi","",IF(OR($D97="",$F97="",$M97=""),"",IF(SUMPRODUCT(($A$7:$A$156="Seçildi")*($D$7:$D$156=$D97)*($F$7:$F$156=$F97)*(ROW($A$7:$A$156)&lt;&gt;ROW($A97))*($M$7:$M$156&lt;$N97)*($N$7:$N$156&gt;$M97))&gt;0,"⚠ Çakışma","OK")))</f>
        <v/>
      </c>
      <c r="R97" s="31" t="str">
        <f aca="false">IF($A97&lt;&gt;"Seçildi","",IF(OR($F97="",$H97="",$K97="",$L97="",$O97="⚠ Çakışma",$P97="⚠ Çakışma",$Q97="⚠ Çakışma"),"⚠ Kontrol Et","✓ Uygun"))</f>
        <v/>
      </c>
      <c r="S97" s="30" t="str">
        <f aca="false">IF(AND($A97="Seçildi",$F97&lt;&gt;"",$H97&lt;&gt;""),$F97*100+$M97+ROW()/100000,"")</f>
        <v/>
      </c>
      <c r="T97" s="30" t="str">
        <f aca="false">IF($S97="","",RANK($S97,$S$7:$S$156,1))</f>
        <v/>
      </c>
    </row>
    <row r="98" customFormat="false" ht="13.5" hidden="false" customHeight="true" outlineLevel="0" collapsed="false">
      <c r="A98" s="25" t="str">
        <f aca="false">'1-Ders Havuzu'!K94</f>
        <v>Seçilmedi</v>
      </c>
      <c r="B98" s="25" t="str">
        <f aca="false">IF($A98="Seçildi",IF('1-Ders Havuzu'!C94="","",'1-Ders Havuzu'!C94),"")</f>
        <v/>
      </c>
      <c r="C98" s="26" t="str">
        <f aca="false">IF($A98="Seçildi",IF('1-Ders Havuzu'!D94="","",'1-Ders Havuzu'!D94),"")</f>
        <v/>
      </c>
      <c r="D98" s="25" t="str">
        <f aca="false">IF($A98="Seçildi",IF('1-Ders Havuzu'!B94="","",'1-Ders Havuzu'!B94),"")</f>
        <v/>
      </c>
      <c r="E98" s="25" t="str">
        <f aca="false">IF($A98="Seçildi",IF('1-Ders Havuzu'!A94="","",'1-Ders Havuzu'!A94),"")</f>
        <v/>
      </c>
      <c r="F98" s="27"/>
      <c r="G98" s="25" t="str">
        <f aca="false">IF($A98&lt;&gt;"Seçildi","",IF($F98="","",CHOOSE(WEEKDAY($F98,2),"Pazartesi","Salı","Çarşamba","Perşembe","Cuma","Cumartesi","Pazar")))</f>
        <v/>
      </c>
      <c r="H98" s="28"/>
      <c r="I98" s="28"/>
      <c r="J98" s="25" t="str">
        <f aca="false">IF($N98="","",TEXT(INT($N98),"00")&amp;"."&amp;TEXT(ROUND(MOD($N98,1)*60,0),"00"))</f>
        <v/>
      </c>
      <c r="K98" s="28"/>
      <c r="L98" s="29"/>
      <c r="M98" s="30" t="str">
        <f aca="false">IF($H98="","",VALUE(LEFT($H98,2))+VALUE(RIGHT($H98,2))/60)</f>
        <v/>
      </c>
      <c r="N98" s="30" t="str">
        <f aca="false">IF(OR($M98="",$I98=""),"",$M98+$I98)</f>
        <v/>
      </c>
      <c r="O98" s="25" t="str">
        <f aca="false">IF($A98&lt;&gt;"Seçildi","",IF(OR($K98="",$F98="",$M98=""),"",IF(SUMPRODUCT(($A$7:$A$156="Seçildi")*($K$7:$K$156=$K98)*($F$7:$F$156=$F98)*(ROW($A$7:$A$156)&lt;&gt;ROW($A98))*($M$7:$M$156&lt;$N98)*($N$7:$N$156&gt;$M98))&gt;0,"⚠ Çakışma","OK")))</f>
        <v/>
      </c>
      <c r="P98" s="25" t="str">
        <f aca="false">IF($A98&lt;&gt;"Seçildi","",IF(OR($L98="",$F98="",$M98=""),"",IF(SUMPRODUCT(($A$7:$A$156="Seçildi")*($L$7:$L$156=$L98)*($F$7:$F$156=$F98)*(ROW($A$7:$A$156)&lt;&gt;ROW($A98))*($M$7:$M$156&lt;$N98)*($N$7:$N$156&gt;$M98))&gt;0,"⚠ Çakışma","OK")))</f>
        <v/>
      </c>
      <c r="Q98" s="25" t="str">
        <f aca="false">IF($A98&lt;&gt;"Seçildi","",IF(OR($D98="",$F98="",$M98=""),"",IF(SUMPRODUCT(($A$7:$A$156="Seçildi")*($D$7:$D$156=$D98)*($F$7:$F$156=$F98)*(ROW($A$7:$A$156)&lt;&gt;ROW($A98))*($M$7:$M$156&lt;$N98)*($N$7:$N$156&gt;$M98))&gt;0,"⚠ Çakışma","OK")))</f>
        <v/>
      </c>
      <c r="R98" s="31" t="str">
        <f aca="false">IF($A98&lt;&gt;"Seçildi","",IF(OR($F98="",$H98="",$K98="",$L98="",$O98="⚠ Çakışma",$P98="⚠ Çakışma",$Q98="⚠ Çakışma"),"⚠ Kontrol Et","✓ Uygun"))</f>
        <v/>
      </c>
      <c r="S98" s="30" t="str">
        <f aca="false">IF(AND($A98="Seçildi",$F98&lt;&gt;"",$H98&lt;&gt;""),$F98*100+$M98+ROW()/100000,"")</f>
        <v/>
      </c>
      <c r="T98" s="30" t="str">
        <f aca="false">IF($S98="","",RANK($S98,$S$7:$S$156,1))</f>
        <v/>
      </c>
    </row>
    <row r="99" customFormat="false" ht="13.5" hidden="false" customHeight="true" outlineLevel="0" collapsed="false">
      <c r="A99" s="25" t="str">
        <f aca="false">'1-Ders Havuzu'!K95</f>
        <v>Seçilmedi</v>
      </c>
      <c r="B99" s="25" t="str">
        <f aca="false">IF($A99="Seçildi",IF('1-Ders Havuzu'!C95="","",'1-Ders Havuzu'!C95),"")</f>
        <v/>
      </c>
      <c r="C99" s="26" t="str">
        <f aca="false">IF($A99="Seçildi",IF('1-Ders Havuzu'!D95="","",'1-Ders Havuzu'!D95),"")</f>
        <v/>
      </c>
      <c r="D99" s="25" t="str">
        <f aca="false">IF($A99="Seçildi",IF('1-Ders Havuzu'!B95="","",'1-Ders Havuzu'!B95),"")</f>
        <v/>
      </c>
      <c r="E99" s="25" t="str">
        <f aca="false">IF($A99="Seçildi",IF('1-Ders Havuzu'!A95="","",'1-Ders Havuzu'!A95),"")</f>
        <v/>
      </c>
      <c r="F99" s="27"/>
      <c r="G99" s="25" t="str">
        <f aca="false">IF($A99&lt;&gt;"Seçildi","",IF($F99="","",CHOOSE(WEEKDAY($F99,2),"Pazartesi","Salı","Çarşamba","Perşembe","Cuma","Cumartesi","Pazar")))</f>
        <v/>
      </c>
      <c r="H99" s="28"/>
      <c r="I99" s="28"/>
      <c r="J99" s="25" t="str">
        <f aca="false">IF($N99="","",TEXT(INT($N99),"00")&amp;"."&amp;TEXT(ROUND(MOD($N99,1)*60,0),"00"))</f>
        <v/>
      </c>
      <c r="K99" s="28"/>
      <c r="L99" s="29"/>
      <c r="M99" s="30" t="str">
        <f aca="false">IF($H99="","",VALUE(LEFT($H99,2))+VALUE(RIGHT($H99,2))/60)</f>
        <v/>
      </c>
      <c r="N99" s="30" t="str">
        <f aca="false">IF(OR($M99="",$I99=""),"",$M99+$I99)</f>
        <v/>
      </c>
      <c r="O99" s="25" t="str">
        <f aca="false">IF($A99&lt;&gt;"Seçildi","",IF(OR($K99="",$F99="",$M99=""),"",IF(SUMPRODUCT(($A$7:$A$156="Seçildi")*($K$7:$K$156=$K99)*($F$7:$F$156=$F99)*(ROW($A$7:$A$156)&lt;&gt;ROW($A99))*($M$7:$M$156&lt;$N99)*($N$7:$N$156&gt;$M99))&gt;0,"⚠ Çakışma","OK")))</f>
        <v/>
      </c>
      <c r="P99" s="25" t="str">
        <f aca="false">IF($A99&lt;&gt;"Seçildi","",IF(OR($L99="",$F99="",$M99=""),"",IF(SUMPRODUCT(($A$7:$A$156="Seçildi")*($L$7:$L$156=$L99)*($F$7:$F$156=$F99)*(ROW($A$7:$A$156)&lt;&gt;ROW($A99))*($M$7:$M$156&lt;$N99)*($N$7:$N$156&gt;$M99))&gt;0,"⚠ Çakışma","OK")))</f>
        <v/>
      </c>
      <c r="Q99" s="25" t="str">
        <f aca="false">IF($A99&lt;&gt;"Seçildi","",IF(OR($D99="",$F99="",$M99=""),"",IF(SUMPRODUCT(($A$7:$A$156="Seçildi")*($D$7:$D$156=$D99)*($F$7:$F$156=$F99)*(ROW($A$7:$A$156)&lt;&gt;ROW($A99))*($M$7:$M$156&lt;$N99)*($N$7:$N$156&gt;$M99))&gt;0,"⚠ Çakışma","OK")))</f>
        <v/>
      </c>
      <c r="R99" s="31" t="str">
        <f aca="false">IF($A99&lt;&gt;"Seçildi","",IF(OR($F99="",$H99="",$K99="",$L99="",$O99="⚠ Çakışma",$P99="⚠ Çakışma",$Q99="⚠ Çakışma"),"⚠ Kontrol Et","✓ Uygun"))</f>
        <v/>
      </c>
      <c r="S99" s="30" t="str">
        <f aca="false">IF(AND($A99="Seçildi",$F99&lt;&gt;"",$H99&lt;&gt;""),$F99*100+$M99+ROW()/100000,"")</f>
        <v/>
      </c>
      <c r="T99" s="30" t="str">
        <f aca="false">IF($S99="","",RANK($S99,$S$7:$S$156,1))</f>
        <v/>
      </c>
    </row>
    <row r="100" customFormat="false" ht="13.5" hidden="false" customHeight="true" outlineLevel="0" collapsed="false">
      <c r="A100" s="25" t="str">
        <f aca="false">'1-Ders Havuzu'!K96</f>
        <v>Seçilmedi</v>
      </c>
      <c r="B100" s="25" t="str">
        <f aca="false">IF($A100="Seçildi",IF('1-Ders Havuzu'!C96="","",'1-Ders Havuzu'!C96),"")</f>
        <v/>
      </c>
      <c r="C100" s="26" t="str">
        <f aca="false">IF($A100="Seçildi",IF('1-Ders Havuzu'!D96="","",'1-Ders Havuzu'!D96),"")</f>
        <v/>
      </c>
      <c r="D100" s="25" t="str">
        <f aca="false">IF($A100="Seçildi",IF('1-Ders Havuzu'!B96="","",'1-Ders Havuzu'!B96),"")</f>
        <v/>
      </c>
      <c r="E100" s="25" t="str">
        <f aca="false">IF($A100="Seçildi",IF('1-Ders Havuzu'!A96="","",'1-Ders Havuzu'!A96),"")</f>
        <v/>
      </c>
      <c r="F100" s="27"/>
      <c r="G100" s="25" t="str">
        <f aca="false">IF($A100&lt;&gt;"Seçildi","",IF($F100="","",CHOOSE(WEEKDAY($F100,2),"Pazartesi","Salı","Çarşamba","Perşembe","Cuma","Cumartesi","Pazar")))</f>
        <v/>
      </c>
      <c r="H100" s="28"/>
      <c r="I100" s="28"/>
      <c r="J100" s="25" t="str">
        <f aca="false">IF($N100="","",TEXT(INT($N100),"00")&amp;"."&amp;TEXT(ROUND(MOD($N100,1)*60,0),"00"))</f>
        <v/>
      </c>
      <c r="K100" s="28"/>
      <c r="L100" s="29"/>
      <c r="M100" s="30" t="str">
        <f aca="false">IF($H100="","",VALUE(LEFT($H100,2))+VALUE(RIGHT($H100,2))/60)</f>
        <v/>
      </c>
      <c r="N100" s="30" t="str">
        <f aca="false">IF(OR($M100="",$I100=""),"",$M100+$I100)</f>
        <v/>
      </c>
      <c r="O100" s="25" t="str">
        <f aca="false">IF($A100&lt;&gt;"Seçildi","",IF(OR($K100="",$F100="",$M100=""),"",IF(SUMPRODUCT(($A$7:$A$156="Seçildi")*($K$7:$K$156=$K100)*($F$7:$F$156=$F100)*(ROW($A$7:$A$156)&lt;&gt;ROW($A100))*($M$7:$M$156&lt;$N100)*($N$7:$N$156&gt;$M100))&gt;0,"⚠ Çakışma","OK")))</f>
        <v/>
      </c>
      <c r="P100" s="25" t="str">
        <f aca="false">IF($A100&lt;&gt;"Seçildi","",IF(OR($L100="",$F100="",$M100=""),"",IF(SUMPRODUCT(($A$7:$A$156="Seçildi")*($L$7:$L$156=$L100)*($F$7:$F$156=$F100)*(ROW($A$7:$A$156)&lt;&gt;ROW($A100))*($M$7:$M$156&lt;$N100)*($N$7:$N$156&gt;$M100))&gt;0,"⚠ Çakışma","OK")))</f>
        <v/>
      </c>
      <c r="Q100" s="25" t="str">
        <f aca="false">IF($A100&lt;&gt;"Seçildi","",IF(OR($D100="",$F100="",$M100=""),"",IF(SUMPRODUCT(($A$7:$A$156="Seçildi")*($D$7:$D$156=$D100)*($F$7:$F$156=$F100)*(ROW($A$7:$A$156)&lt;&gt;ROW($A100))*($M$7:$M$156&lt;$N100)*($N$7:$N$156&gt;$M100))&gt;0,"⚠ Çakışma","OK")))</f>
        <v/>
      </c>
      <c r="R100" s="31" t="str">
        <f aca="false">IF($A100&lt;&gt;"Seçildi","",IF(OR($F100="",$H100="",$K100="",$L100="",$O100="⚠ Çakışma",$P100="⚠ Çakışma",$Q100="⚠ Çakışma"),"⚠ Kontrol Et","✓ Uygun"))</f>
        <v/>
      </c>
      <c r="S100" s="30" t="str">
        <f aca="false">IF(AND($A100="Seçildi",$F100&lt;&gt;"",$H100&lt;&gt;""),$F100*100+$M100+ROW()/100000,"")</f>
        <v/>
      </c>
      <c r="T100" s="30" t="str">
        <f aca="false">IF($S100="","",RANK($S100,$S$7:$S$156,1))</f>
        <v/>
      </c>
    </row>
    <row r="101" customFormat="false" ht="13.5" hidden="false" customHeight="true" outlineLevel="0" collapsed="false">
      <c r="A101" s="25" t="str">
        <f aca="false">'1-Ders Havuzu'!K97</f>
        <v>Seçilmedi</v>
      </c>
      <c r="B101" s="25" t="str">
        <f aca="false">IF($A101="Seçildi",IF('1-Ders Havuzu'!C97="","",'1-Ders Havuzu'!C97),"")</f>
        <v/>
      </c>
      <c r="C101" s="26" t="str">
        <f aca="false">IF($A101="Seçildi",IF('1-Ders Havuzu'!D97="","",'1-Ders Havuzu'!D97),"")</f>
        <v/>
      </c>
      <c r="D101" s="25" t="str">
        <f aca="false">IF($A101="Seçildi",IF('1-Ders Havuzu'!B97="","",'1-Ders Havuzu'!B97),"")</f>
        <v/>
      </c>
      <c r="E101" s="25" t="str">
        <f aca="false">IF($A101="Seçildi",IF('1-Ders Havuzu'!A97="","",'1-Ders Havuzu'!A97),"")</f>
        <v/>
      </c>
      <c r="F101" s="27"/>
      <c r="G101" s="25" t="str">
        <f aca="false">IF($A101&lt;&gt;"Seçildi","",IF($F101="","",CHOOSE(WEEKDAY($F101,2),"Pazartesi","Salı","Çarşamba","Perşembe","Cuma","Cumartesi","Pazar")))</f>
        <v/>
      </c>
      <c r="H101" s="28"/>
      <c r="I101" s="28"/>
      <c r="J101" s="25" t="str">
        <f aca="false">IF($N101="","",TEXT(INT($N101),"00")&amp;"."&amp;TEXT(ROUND(MOD($N101,1)*60,0),"00"))</f>
        <v/>
      </c>
      <c r="K101" s="28"/>
      <c r="L101" s="29"/>
      <c r="M101" s="30" t="str">
        <f aca="false">IF($H101="","",VALUE(LEFT($H101,2))+VALUE(RIGHT($H101,2))/60)</f>
        <v/>
      </c>
      <c r="N101" s="30" t="str">
        <f aca="false">IF(OR($M101="",$I101=""),"",$M101+$I101)</f>
        <v/>
      </c>
      <c r="O101" s="25" t="str">
        <f aca="false">IF($A101&lt;&gt;"Seçildi","",IF(OR($K101="",$F101="",$M101=""),"",IF(SUMPRODUCT(($A$7:$A$156="Seçildi")*($K$7:$K$156=$K101)*($F$7:$F$156=$F101)*(ROW($A$7:$A$156)&lt;&gt;ROW($A101))*($M$7:$M$156&lt;$N101)*($N$7:$N$156&gt;$M101))&gt;0,"⚠ Çakışma","OK")))</f>
        <v/>
      </c>
      <c r="P101" s="25" t="str">
        <f aca="false">IF($A101&lt;&gt;"Seçildi","",IF(OR($L101="",$F101="",$M101=""),"",IF(SUMPRODUCT(($A$7:$A$156="Seçildi")*($L$7:$L$156=$L101)*($F$7:$F$156=$F101)*(ROW($A$7:$A$156)&lt;&gt;ROW($A101))*($M$7:$M$156&lt;$N101)*($N$7:$N$156&gt;$M101))&gt;0,"⚠ Çakışma","OK")))</f>
        <v/>
      </c>
      <c r="Q101" s="25" t="str">
        <f aca="false">IF($A101&lt;&gt;"Seçildi","",IF(OR($D101="",$F101="",$M101=""),"",IF(SUMPRODUCT(($A$7:$A$156="Seçildi")*($D$7:$D$156=$D101)*($F$7:$F$156=$F101)*(ROW($A$7:$A$156)&lt;&gt;ROW($A101))*($M$7:$M$156&lt;$N101)*($N$7:$N$156&gt;$M101))&gt;0,"⚠ Çakışma","OK")))</f>
        <v/>
      </c>
      <c r="R101" s="31" t="str">
        <f aca="false">IF($A101&lt;&gt;"Seçildi","",IF(OR($F101="",$H101="",$K101="",$L101="",$O101="⚠ Çakışma",$P101="⚠ Çakışma",$Q101="⚠ Çakışma"),"⚠ Kontrol Et","✓ Uygun"))</f>
        <v/>
      </c>
      <c r="S101" s="30" t="str">
        <f aca="false">IF(AND($A101="Seçildi",$F101&lt;&gt;"",$H101&lt;&gt;""),$F101*100+$M101+ROW()/100000,"")</f>
        <v/>
      </c>
      <c r="T101" s="30" t="str">
        <f aca="false">IF($S101="","",RANK($S101,$S$7:$S$156,1))</f>
        <v/>
      </c>
    </row>
    <row r="102" customFormat="false" ht="13.5" hidden="false" customHeight="true" outlineLevel="0" collapsed="false">
      <c r="A102" s="25" t="str">
        <f aca="false">'1-Ders Havuzu'!K98</f>
        <v>Seçilmedi</v>
      </c>
      <c r="B102" s="25" t="str">
        <f aca="false">IF($A102="Seçildi",IF('1-Ders Havuzu'!C98="","",'1-Ders Havuzu'!C98),"")</f>
        <v/>
      </c>
      <c r="C102" s="26" t="str">
        <f aca="false">IF($A102="Seçildi",IF('1-Ders Havuzu'!D98="","",'1-Ders Havuzu'!D98),"")</f>
        <v/>
      </c>
      <c r="D102" s="25" t="str">
        <f aca="false">IF($A102="Seçildi",IF('1-Ders Havuzu'!B98="","",'1-Ders Havuzu'!B98),"")</f>
        <v/>
      </c>
      <c r="E102" s="25" t="str">
        <f aca="false">IF($A102="Seçildi",IF('1-Ders Havuzu'!A98="","",'1-Ders Havuzu'!A98),"")</f>
        <v/>
      </c>
      <c r="F102" s="27"/>
      <c r="G102" s="25" t="str">
        <f aca="false">IF($A102&lt;&gt;"Seçildi","",IF($F102="","",CHOOSE(WEEKDAY($F102,2),"Pazartesi","Salı","Çarşamba","Perşembe","Cuma","Cumartesi","Pazar")))</f>
        <v/>
      </c>
      <c r="H102" s="28"/>
      <c r="I102" s="28"/>
      <c r="J102" s="25" t="str">
        <f aca="false">IF($N102="","",TEXT(INT($N102),"00")&amp;"."&amp;TEXT(ROUND(MOD($N102,1)*60,0),"00"))</f>
        <v/>
      </c>
      <c r="K102" s="28"/>
      <c r="L102" s="29"/>
      <c r="M102" s="30" t="str">
        <f aca="false">IF($H102="","",VALUE(LEFT($H102,2))+VALUE(RIGHT($H102,2))/60)</f>
        <v/>
      </c>
      <c r="N102" s="30" t="str">
        <f aca="false">IF(OR($M102="",$I102=""),"",$M102+$I102)</f>
        <v/>
      </c>
      <c r="O102" s="25" t="str">
        <f aca="false">IF($A102&lt;&gt;"Seçildi","",IF(OR($K102="",$F102="",$M102=""),"",IF(SUMPRODUCT(($A$7:$A$156="Seçildi")*($K$7:$K$156=$K102)*($F$7:$F$156=$F102)*(ROW($A$7:$A$156)&lt;&gt;ROW($A102))*($M$7:$M$156&lt;$N102)*($N$7:$N$156&gt;$M102))&gt;0,"⚠ Çakışma","OK")))</f>
        <v/>
      </c>
      <c r="P102" s="25" t="str">
        <f aca="false">IF($A102&lt;&gt;"Seçildi","",IF(OR($L102="",$F102="",$M102=""),"",IF(SUMPRODUCT(($A$7:$A$156="Seçildi")*($L$7:$L$156=$L102)*($F$7:$F$156=$F102)*(ROW($A$7:$A$156)&lt;&gt;ROW($A102))*($M$7:$M$156&lt;$N102)*($N$7:$N$156&gt;$M102))&gt;0,"⚠ Çakışma","OK")))</f>
        <v/>
      </c>
      <c r="Q102" s="25" t="str">
        <f aca="false">IF($A102&lt;&gt;"Seçildi","",IF(OR($D102="",$F102="",$M102=""),"",IF(SUMPRODUCT(($A$7:$A$156="Seçildi")*($D$7:$D$156=$D102)*($F$7:$F$156=$F102)*(ROW($A$7:$A$156)&lt;&gt;ROW($A102))*($M$7:$M$156&lt;$N102)*($N$7:$N$156&gt;$M102))&gt;0,"⚠ Çakışma","OK")))</f>
        <v/>
      </c>
      <c r="R102" s="31" t="str">
        <f aca="false">IF($A102&lt;&gt;"Seçildi","",IF(OR($F102="",$H102="",$K102="",$L102="",$O102="⚠ Çakışma",$P102="⚠ Çakışma",$Q102="⚠ Çakışma"),"⚠ Kontrol Et","✓ Uygun"))</f>
        <v/>
      </c>
      <c r="S102" s="30" t="str">
        <f aca="false">IF(AND($A102="Seçildi",$F102&lt;&gt;"",$H102&lt;&gt;""),$F102*100+$M102+ROW()/100000,"")</f>
        <v/>
      </c>
      <c r="T102" s="30" t="str">
        <f aca="false">IF($S102="","",RANK($S102,$S$7:$S$156,1))</f>
        <v/>
      </c>
    </row>
    <row r="103" customFormat="false" ht="13.5" hidden="false" customHeight="true" outlineLevel="0" collapsed="false">
      <c r="A103" s="25" t="str">
        <f aca="false">'1-Ders Havuzu'!K99</f>
        <v>Seçilmedi</v>
      </c>
      <c r="B103" s="25" t="str">
        <f aca="false">IF($A103="Seçildi",IF('1-Ders Havuzu'!C99="","",'1-Ders Havuzu'!C99),"")</f>
        <v/>
      </c>
      <c r="C103" s="26" t="str">
        <f aca="false">IF($A103="Seçildi",IF('1-Ders Havuzu'!D99="","",'1-Ders Havuzu'!D99),"")</f>
        <v/>
      </c>
      <c r="D103" s="25" t="str">
        <f aca="false">IF($A103="Seçildi",IF('1-Ders Havuzu'!B99="","",'1-Ders Havuzu'!B99),"")</f>
        <v/>
      </c>
      <c r="E103" s="25" t="str">
        <f aca="false">IF($A103="Seçildi",IF('1-Ders Havuzu'!A99="","",'1-Ders Havuzu'!A99),"")</f>
        <v/>
      </c>
      <c r="F103" s="27"/>
      <c r="G103" s="25" t="str">
        <f aca="false">IF($A103&lt;&gt;"Seçildi","",IF($F103="","",CHOOSE(WEEKDAY($F103,2),"Pazartesi","Salı","Çarşamba","Perşembe","Cuma","Cumartesi","Pazar")))</f>
        <v/>
      </c>
      <c r="H103" s="28"/>
      <c r="I103" s="28"/>
      <c r="J103" s="25" t="str">
        <f aca="false">IF($N103="","",TEXT(INT($N103),"00")&amp;"."&amp;TEXT(ROUND(MOD($N103,1)*60,0),"00"))</f>
        <v/>
      </c>
      <c r="K103" s="28"/>
      <c r="L103" s="29"/>
      <c r="M103" s="30" t="str">
        <f aca="false">IF($H103="","",VALUE(LEFT($H103,2))+VALUE(RIGHT($H103,2))/60)</f>
        <v/>
      </c>
      <c r="N103" s="30" t="str">
        <f aca="false">IF(OR($M103="",$I103=""),"",$M103+$I103)</f>
        <v/>
      </c>
      <c r="O103" s="25" t="str">
        <f aca="false">IF($A103&lt;&gt;"Seçildi","",IF(OR($K103="",$F103="",$M103=""),"",IF(SUMPRODUCT(($A$7:$A$156="Seçildi")*($K$7:$K$156=$K103)*($F$7:$F$156=$F103)*(ROW($A$7:$A$156)&lt;&gt;ROW($A103))*($M$7:$M$156&lt;$N103)*($N$7:$N$156&gt;$M103))&gt;0,"⚠ Çakışma","OK")))</f>
        <v/>
      </c>
      <c r="P103" s="25" t="str">
        <f aca="false">IF($A103&lt;&gt;"Seçildi","",IF(OR($L103="",$F103="",$M103=""),"",IF(SUMPRODUCT(($A$7:$A$156="Seçildi")*($L$7:$L$156=$L103)*($F$7:$F$156=$F103)*(ROW($A$7:$A$156)&lt;&gt;ROW($A103))*($M$7:$M$156&lt;$N103)*($N$7:$N$156&gt;$M103))&gt;0,"⚠ Çakışma","OK")))</f>
        <v/>
      </c>
      <c r="Q103" s="25" t="str">
        <f aca="false">IF($A103&lt;&gt;"Seçildi","",IF(OR($D103="",$F103="",$M103=""),"",IF(SUMPRODUCT(($A$7:$A$156="Seçildi")*($D$7:$D$156=$D103)*($F$7:$F$156=$F103)*(ROW($A$7:$A$156)&lt;&gt;ROW($A103))*($M$7:$M$156&lt;$N103)*($N$7:$N$156&gt;$M103))&gt;0,"⚠ Çakışma","OK")))</f>
        <v/>
      </c>
      <c r="R103" s="31" t="str">
        <f aca="false">IF($A103&lt;&gt;"Seçildi","",IF(OR($F103="",$H103="",$K103="",$L103="",$O103="⚠ Çakışma",$P103="⚠ Çakışma",$Q103="⚠ Çakışma"),"⚠ Kontrol Et","✓ Uygun"))</f>
        <v/>
      </c>
      <c r="S103" s="30" t="str">
        <f aca="false">IF(AND($A103="Seçildi",$F103&lt;&gt;"",$H103&lt;&gt;""),$F103*100+$M103+ROW()/100000,"")</f>
        <v/>
      </c>
      <c r="T103" s="30" t="str">
        <f aca="false">IF($S103="","",RANK($S103,$S$7:$S$156,1))</f>
        <v/>
      </c>
    </row>
    <row r="104" customFormat="false" ht="13.5" hidden="false" customHeight="true" outlineLevel="0" collapsed="false">
      <c r="A104" s="25" t="str">
        <f aca="false">'1-Ders Havuzu'!K100</f>
        <v>Seçilmedi</v>
      </c>
      <c r="B104" s="25" t="str">
        <f aca="false">IF($A104="Seçildi",IF('1-Ders Havuzu'!C100="","",'1-Ders Havuzu'!C100),"")</f>
        <v/>
      </c>
      <c r="C104" s="26" t="str">
        <f aca="false">IF($A104="Seçildi",IF('1-Ders Havuzu'!D100="","",'1-Ders Havuzu'!D100),"")</f>
        <v/>
      </c>
      <c r="D104" s="25" t="str">
        <f aca="false">IF($A104="Seçildi",IF('1-Ders Havuzu'!B100="","",'1-Ders Havuzu'!B100),"")</f>
        <v/>
      </c>
      <c r="E104" s="25" t="str">
        <f aca="false">IF($A104="Seçildi",IF('1-Ders Havuzu'!A100="","",'1-Ders Havuzu'!A100),"")</f>
        <v/>
      </c>
      <c r="F104" s="27"/>
      <c r="G104" s="25" t="str">
        <f aca="false">IF($A104&lt;&gt;"Seçildi","",IF($F104="","",CHOOSE(WEEKDAY($F104,2),"Pazartesi","Salı","Çarşamba","Perşembe","Cuma","Cumartesi","Pazar")))</f>
        <v/>
      </c>
      <c r="H104" s="28"/>
      <c r="I104" s="28"/>
      <c r="J104" s="25" t="str">
        <f aca="false">IF($N104="","",TEXT(INT($N104),"00")&amp;"."&amp;TEXT(ROUND(MOD($N104,1)*60,0),"00"))</f>
        <v/>
      </c>
      <c r="K104" s="28"/>
      <c r="L104" s="29"/>
      <c r="M104" s="30" t="str">
        <f aca="false">IF($H104="","",VALUE(LEFT($H104,2))+VALUE(RIGHT($H104,2))/60)</f>
        <v/>
      </c>
      <c r="N104" s="30" t="str">
        <f aca="false">IF(OR($M104="",$I104=""),"",$M104+$I104)</f>
        <v/>
      </c>
      <c r="O104" s="25" t="str">
        <f aca="false">IF($A104&lt;&gt;"Seçildi","",IF(OR($K104="",$F104="",$M104=""),"",IF(SUMPRODUCT(($A$7:$A$156="Seçildi")*($K$7:$K$156=$K104)*($F$7:$F$156=$F104)*(ROW($A$7:$A$156)&lt;&gt;ROW($A104))*($M$7:$M$156&lt;$N104)*($N$7:$N$156&gt;$M104))&gt;0,"⚠ Çakışma","OK")))</f>
        <v/>
      </c>
      <c r="P104" s="25" t="str">
        <f aca="false">IF($A104&lt;&gt;"Seçildi","",IF(OR($L104="",$F104="",$M104=""),"",IF(SUMPRODUCT(($A$7:$A$156="Seçildi")*($L$7:$L$156=$L104)*($F$7:$F$156=$F104)*(ROW($A$7:$A$156)&lt;&gt;ROW($A104))*($M$7:$M$156&lt;$N104)*($N$7:$N$156&gt;$M104))&gt;0,"⚠ Çakışma","OK")))</f>
        <v/>
      </c>
      <c r="Q104" s="25" t="str">
        <f aca="false">IF($A104&lt;&gt;"Seçildi","",IF(OR($D104="",$F104="",$M104=""),"",IF(SUMPRODUCT(($A$7:$A$156="Seçildi")*($D$7:$D$156=$D104)*($F$7:$F$156=$F104)*(ROW($A$7:$A$156)&lt;&gt;ROW($A104))*($M$7:$M$156&lt;$N104)*($N$7:$N$156&gt;$M104))&gt;0,"⚠ Çakışma","OK")))</f>
        <v/>
      </c>
      <c r="R104" s="31" t="str">
        <f aca="false">IF($A104&lt;&gt;"Seçildi","",IF(OR($F104="",$H104="",$K104="",$L104="",$O104="⚠ Çakışma",$P104="⚠ Çakışma",$Q104="⚠ Çakışma"),"⚠ Kontrol Et","✓ Uygun"))</f>
        <v/>
      </c>
      <c r="S104" s="30" t="str">
        <f aca="false">IF(AND($A104="Seçildi",$F104&lt;&gt;"",$H104&lt;&gt;""),$F104*100+$M104+ROW()/100000,"")</f>
        <v/>
      </c>
      <c r="T104" s="30" t="str">
        <f aca="false">IF($S104="","",RANK($S104,$S$7:$S$156,1))</f>
        <v/>
      </c>
    </row>
    <row r="105" customFormat="false" ht="13.5" hidden="false" customHeight="true" outlineLevel="0" collapsed="false">
      <c r="A105" s="25" t="str">
        <f aca="false">'1-Ders Havuzu'!K101</f>
        <v>Seçilmedi</v>
      </c>
      <c r="B105" s="25" t="str">
        <f aca="false">IF($A105="Seçildi",IF('1-Ders Havuzu'!C101="","",'1-Ders Havuzu'!C101),"")</f>
        <v/>
      </c>
      <c r="C105" s="26" t="str">
        <f aca="false">IF($A105="Seçildi",IF('1-Ders Havuzu'!D101="","",'1-Ders Havuzu'!D101),"")</f>
        <v/>
      </c>
      <c r="D105" s="25" t="str">
        <f aca="false">IF($A105="Seçildi",IF('1-Ders Havuzu'!B101="","",'1-Ders Havuzu'!B101),"")</f>
        <v/>
      </c>
      <c r="E105" s="25" t="str">
        <f aca="false">IF($A105="Seçildi",IF('1-Ders Havuzu'!A101="","",'1-Ders Havuzu'!A101),"")</f>
        <v/>
      </c>
      <c r="F105" s="27"/>
      <c r="G105" s="25" t="str">
        <f aca="false">IF($A105&lt;&gt;"Seçildi","",IF($F105="","",CHOOSE(WEEKDAY($F105,2),"Pazartesi","Salı","Çarşamba","Perşembe","Cuma","Cumartesi","Pazar")))</f>
        <v/>
      </c>
      <c r="H105" s="28"/>
      <c r="I105" s="28"/>
      <c r="J105" s="25" t="str">
        <f aca="false">IF($N105="","",TEXT(INT($N105),"00")&amp;"."&amp;TEXT(ROUND(MOD($N105,1)*60,0),"00"))</f>
        <v/>
      </c>
      <c r="K105" s="28"/>
      <c r="L105" s="29"/>
      <c r="M105" s="30" t="str">
        <f aca="false">IF($H105="","",VALUE(LEFT($H105,2))+VALUE(RIGHT($H105,2))/60)</f>
        <v/>
      </c>
      <c r="N105" s="30" t="str">
        <f aca="false">IF(OR($M105="",$I105=""),"",$M105+$I105)</f>
        <v/>
      </c>
      <c r="O105" s="25" t="str">
        <f aca="false">IF($A105&lt;&gt;"Seçildi","",IF(OR($K105="",$F105="",$M105=""),"",IF(SUMPRODUCT(($A$7:$A$156="Seçildi")*($K$7:$K$156=$K105)*($F$7:$F$156=$F105)*(ROW($A$7:$A$156)&lt;&gt;ROW($A105))*($M$7:$M$156&lt;$N105)*($N$7:$N$156&gt;$M105))&gt;0,"⚠ Çakışma","OK")))</f>
        <v/>
      </c>
      <c r="P105" s="25" t="str">
        <f aca="false">IF($A105&lt;&gt;"Seçildi","",IF(OR($L105="",$F105="",$M105=""),"",IF(SUMPRODUCT(($A$7:$A$156="Seçildi")*($L$7:$L$156=$L105)*($F$7:$F$156=$F105)*(ROW($A$7:$A$156)&lt;&gt;ROW($A105))*($M$7:$M$156&lt;$N105)*($N$7:$N$156&gt;$M105))&gt;0,"⚠ Çakışma","OK")))</f>
        <v/>
      </c>
      <c r="Q105" s="25" t="str">
        <f aca="false">IF($A105&lt;&gt;"Seçildi","",IF(OR($D105="",$F105="",$M105=""),"",IF(SUMPRODUCT(($A$7:$A$156="Seçildi")*($D$7:$D$156=$D105)*($F$7:$F$156=$F105)*(ROW($A$7:$A$156)&lt;&gt;ROW($A105))*($M$7:$M$156&lt;$N105)*($N$7:$N$156&gt;$M105))&gt;0,"⚠ Çakışma","OK")))</f>
        <v/>
      </c>
      <c r="R105" s="31" t="str">
        <f aca="false">IF($A105&lt;&gt;"Seçildi","",IF(OR($F105="",$H105="",$K105="",$L105="",$O105="⚠ Çakışma",$P105="⚠ Çakışma",$Q105="⚠ Çakışma"),"⚠ Kontrol Et","✓ Uygun"))</f>
        <v/>
      </c>
      <c r="S105" s="30" t="str">
        <f aca="false">IF(AND($A105="Seçildi",$F105&lt;&gt;"",$H105&lt;&gt;""),$F105*100+$M105+ROW()/100000,"")</f>
        <v/>
      </c>
      <c r="T105" s="30" t="str">
        <f aca="false">IF($S105="","",RANK($S105,$S$7:$S$156,1))</f>
        <v/>
      </c>
    </row>
    <row r="106" customFormat="false" ht="13.5" hidden="false" customHeight="true" outlineLevel="0" collapsed="false">
      <c r="A106" s="25" t="str">
        <f aca="false">'1-Ders Havuzu'!K102</f>
        <v>Seçilmedi</v>
      </c>
      <c r="B106" s="25" t="str">
        <f aca="false">IF($A106="Seçildi",IF('1-Ders Havuzu'!C102="","",'1-Ders Havuzu'!C102),"")</f>
        <v/>
      </c>
      <c r="C106" s="26" t="str">
        <f aca="false">IF($A106="Seçildi",IF('1-Ders Havuzu'!D102="","",'1-Ders Havuzu'!D102),"")</f>
        <v/>
      </c>
      <c r="D106" s="25" t="str">
        <f aca="false">IF($A106="Seçildi",IF('1-Ders Havuzu'!B102="","",'1-Ders Havuzu'!B102),"")</f>
        <v/>
      </c>
      <c r="E106" s="25" t="str">
        <f aca="false">IF($A106="Seçildi",IF('1-Ders Havuzu'!A102="","",'1-Ders Havuzu'!A102),"")</f>
        <v/>
      </c>
      <c r="F106" s="27"/>
      <c r="G106" s="25" t="str">
        <f aca="false">IF($A106&lt;&gt;"Seçildi","",IF($F106="","",CHOOSE(WEEKDAY($F106,2),"Pazartesi","Salı","Çarşamba","Perşembe","Cuma","Cumartesi","Pazar")))</f>
        <v/>
      </c>
      <c r="H106" s="28"/>
      <c r="I106" s="28"/>
      <c r="J106" s="25" t="str">
        <f aca="false">IF($N106="","",TEXT(INT($N106),"00")&amp;"."&amp;TEXT(ROUND(MOD($N106,1)*60,0),"00"))</f>
        <v/>
      </c>
      <c r="K106" s="28"/>
      <c r="L106" s="29"/>
      <c r="M106" s="30" t="str">
        <f aca="false">IF($H106="","",VALUE(LEFT($H106,2))+VALUE(RIGHT($H106,2))/60)</f>
        <v/>
      </c>
      <c r="N106" s="30" t="str">
        <f aca="false">IF(OR($M106="",$I106=""),"",$M106+$I106)</f>
        <v/>
      </c>
      <c r="O106" s="25" t="str">
        <f aca="false">IF($A106&lt;&gt;"Seçildi","",IF(OR($K106="",$F106="",$M106=""),"",IF(SUMPRODUCT(($A$7:$A$156="Seçildi")*($K$7:$K$156=$K106)*($F$7:$F$156=$F106)*(ROW($A$7:$A$156)&lt;&gt;ROW($A106))*($M$7:$M$156&lt;$N106)*($N$7:$N$156&gt;$M106))&gt;0,"⚠ Çakışma","OK")))</f>
        <v/>
      </c>
      <c r="P106" s="25" t="str">
        <f aca="false">IF($A106&lt;&gt;"Seçildi","",IF(OR($L106="",$F106="",$M106=""),"",IF(SUMPRODUCT(($A$7:$A$156="Seçildi")*($L$7:$L$156=$L106)*($F$7:$F$156=$F106)*(ROW($A$7:$A$156)&lt;&gt;ROW($A106))*($M$7:$M$156&lt;$N106)*($N$7:$N$156&gt;$M106))&gt;0,"⚠ Çakışma","OK")))</f>
        <v/>
      </c>
      <c r="Q106" s="25" t="str">
        <f aca="false">IF($A106&lt;&gt;"Seçildi","",IF(OR($D106="",$F106="",$M106=""),"",IF(SUMPRODUCT(($A$7:$A$156="Seçildi")*($D$7:$D$156=$D106)*($F$7:$F$156=$F106)*(ROW($A$7:$A$156)&lt;&gt;ROW($A106))*($M$7:$M$156&lt;$N106)*($N$7:$N$156&gt;$M106))&gt;0,"⚠ Çakışma","OK")))</f>
        <v/>
      </c>
      <c r="R106" s="31" t="str">
        <f aca="false">IF($A106&lt;&gt;"Seçildi","",IF(OR($F106="",$H106="",$K106="",$L106="",$O106="⚠ Çakışma",$P106="⚠ Çakışma",$Q106="⚠ Çakışma"),"⚠ Kontrol Et","✓ Uygun"))</f>
        <v/>
      </c>
      <c r="S106" s="30" t="str">
        <f aca="false">IF(AND($A106="Seçildi",$F106&lt;&gt;"",$H106&lt;&gt;""),$F106*100+$M106+ROW()/100000,"")</f>
        <v/>
      </c>
      <c r="T106" s="30" t="str">
        <f aca="false">IF($S106="","",RANK($S106,$S$7:$S$156,1))</f>
        <v/>
      </c>
    </row>
    <row r="107" customFormat="false" ht="13.5" hidden="false" customHeight="true" outlineLevel="0" collapsed="false">
      <c r="A107" s="25" t="str">
        <f aca="false">'1-Ders Havuzu'!K103</f>
        <v>Seçilmedi</v>
      </c>
      <c r="B107" s="25" t="str">
        <f aca="false">IF($A107="Seçildi",IF('1-Ders Havuzu'!C103="","",'1-Ders Havuzu'!C103),"")</f>
        <v/>
      </c>
      <c r="C107" s="26" t="str">
        <f aca="false">IF($A107="Seçildi",IF('1-Ders Havuzu'!D103="","",'1-Ders Havuzu'!D103),"")</f>
        <v/>
      </c>
      <c r="D107" s="25" t="str">
        <f aca="false">IF($A107="Seçildi",IF('1-Ders Havuzu'!B103="","",'1-Ders Havuzu'!B103),"")</f>
        <v/>
      </c>
      <c r="E107" s="25" t="str">
        <f aca="false">IF($A107="Seçildi",IF('1-Ders Havuzu'!A103="","",'1-Ders Havuzu'!A103),"")</f>
        <v/>
      </c>
      <c r="F107" s="27"/>
      <c r="G107" s="25" t="str">
        <f aca="false">IF($A107&lt;&gt;"Seçildi","",IF($F107="","",CHOOSE(WEEKDAY($F107,2),"Pazartesi","Salı","Çarşamba","Perşembe","Cuma","Cumartesi","Pazar")))</f>
        <v/>
      </c>
      <c r="H107" s="28"/>
      <c r="I107" s="28"/>
      <c r="J107" s="25" t="str">
        <f aca="false">IF($N107="","",TEXT(INT($N107),"00")&amp;"."&amp;TEXT(ROUND(MOD($N107,1)*60,0),"00"))</f>
        <v/>
      </c>
      <c r="K107" s="28"/>
      <c r="L107" s="29"/>
      <c r="M107" s="30" t="str">
        <f aca="false">IF($H107="","",VALUE(LEFT($H107,2))+VALUE(RIGHT($H107,2))/60)</f>
        <v/>
      </c>
      <c r="N107" s="30" t="str">
        <f aca="false">IF(OR($M107="",$I107=""),"",$M107+$I107)</f>
        <v/>
      </c>
      <c r="O107" s="25" t="str">
        <f aca="false">IF($A107&lt;&gt;"Seçildi","",IF(OR($K107="",$F107="",$M107=""),"",IF(SUMPRODUCT(($A$7:$A$156="Seçildi")*($K$7:$K$156=$K107)*($F$7:$F$156=$F107)*(ROW($A$7:$A$156)&lt;&gt;ROW($A107))*($M$7:$M$156&lt;$N107)*($N$7:$N$156&gt;$M107))&gt;0,"⚠ Çakışma","OK")))</f>
        <v/>
      </c>
      <c r="P107" s="25" t="str">
        <f aca="false">IF($A107&lt;&gt;"Seçildi","",IF(OR($L107="",$F107="",$M107=""),"",IF(SUMPRODUCT(($A$7:$A$156="Seçildi")*($L$7:$L$156=$L107)*($F$7:$F$156=$F107)*(ROW($A$7:$A$156)&lt;&gt;ROW($A107))*($M$7:$M$156&lt;$N107)*($N$7:$N$156&gt;$M107))&gt;0,"⚠ Çakışma","OK")))</f>
        <v/>
      </c>
      <c r="Q107" s="25" t="str">
        <f aca="false">IF($A107&lt;&gt;"Seçildi","",IF(OR($D107="",$F107="",$M107=""),"",IF(SUMPRODUCT(($A$7:$A$156="Seçildi")*($D$7:$D$156=$D107)*($F$7:$F$156=$F107)*(ROW($A$7:$A$156)&lt;&gt;ROW($A107))*($M$7:$M$156&lt;$N107)*($N$7:$N$156&gt;$M107))&gt;0,"⚠ Çakışma","OK")))</f>
        <v/>
      </c>
      <c r="R107" s="31" t="str">
        <f aca="false">IF($A107&lt;&gt;"Seçildi","",IF(OR($F107="",$H107="",$K107="",$L107="",$O107="⚠ Çakışma",$P107="⚠ Çakışma",$Q107="⚠ Çakışma"),"⚠ Kontrol Et","✓ Uygun"))</f>
        <v/>
      </c>
      <c r="S107" s="30" t="str">
        <f aca="false">IF(AND($A107="Seçildi",$F107&lt;&gt;"",$H107&lt;&gt;""),$F107*100+$M107+ROW()/100000,"")</f>
        <v/>
      </c>
      <c r="T107" s="30" t="str">
        <f aca="false">IF($S107="","",RANK($S107,$S$7:$S$156,1))</f>
        <v/>
      </c>
    </row>
    <row r="108" customFormat="false" ht="13.5" hidden="false" customHeight="true" outlineLevel="0" collapsed="false">
      <c r="A108" s="25" t="str">
        <f aca="false">'1-Ders Havuzu'!K104</f>
        <v>Seçilmedi</v>
      </c>
      <c r="B108" s="25" t="str">
        <f aca="false">IF($A108="Seçildi",IF('1-Ders Havuzu'!C104="","",'1-Ders Havuzu'!C104),"")</f>
        <v/>
      </c>
      <c r="C108" s="26" t="str">
        <f aca="false">IF($A108="Seçildi",IF('1-Ders Havuzu'!D104="","",'1-Ders Havuzu'!D104),"")</f>
        <v/>
      </c>
      <c r="D108" s="25" t="str">
        <f aca="false">IF($A108="Seçildi",IF('1-Ders Havuzu'!B104="","",'1-Ders Havuzu'!B104),"")</f>
        <v/>
      </c>
      <c r="E108" s="25" t="str">
        <f aca="false">IF($A108="Seçildi",IF('1-Ders Havuzu'!A104="","",'1-Ders Havuzu'!A104),"")</f>
        <v/>
      </c>
      <c r="F108" s="27"/>
      <c r="G108" s="25" t="str">
        <f aca="false">IF($A108&lt;&gt;"Seçildi","",IF($F108="","",CHOOSE(WEEKDAY($F108,2),"Pazartesi","Salı","Çarşamba","Perşembe","Cuma","Cumartesi","Pazar")))</f>
        <v/>
      </c>
      <c r="H108" s="28"/>
      <c r="I108" s="28"/>
      <c r="J108" s="25" t="str">
        <f aca="false">IF($N108="","",TEXT(INT($N108),"00")&amp;"."&amp;TEXT(ROUND(MOD($N108,1)*60,0),"00"))</f>
        <v/>
      </c>
      <c r="K108" s="28"/>
      <c r="L108" s="29"/>
      <c r="M108" s="30" t="str">
        <f aca="false">IF($H108="","",VALUE(LEFT($H108,2))+VALUE(RIGHT($H108,2))/60)</f>
        <v/>
      </c>
      <c r="N108" s="30" t="str">
        <f aca="false">IF(OR($M108="",$I108=""),"",$M108+$I108)</f>
        <v/>
      </c>
      <c r="O108" s="25" t="str">
        <f aca="false">IF($A108&lt;&gt;"Seçildi","",IF(OR($K108="",$F108="",$M108=""),"",IF(SUMPRODUCT(($A$7:$A$156="Seçildi")*($K$7:$K$156=$K108)*($F$7:$F$156=$F108)*(ROW($A$7:$A$156)&lt;&gt;ROW($A108))*($M$7:$M$156&lt;$N108)*($N$7:$N$156&gt;$M108))&gt;0,"⚠ Çakışma","OK")))</f>
        <v/>
      </c>
      <c r="P108" s="25" t="str">
        <f aca="false">IF($A108&lt;&gt;"Seçildi","",IF(OR($L108="",$F108="",$M108=""),"",IF(SUMPRODUCT(($A$7:$A$156="Seçildi")*($L$7:$L$156=$L108)*($F$7:$F$156=$F108)*(ROW($A$7:$A$156)&lt;&gt;ROW($A108))*($M$7:$M$156&lt;$N108)*($N$7:$N$156&gt;$M108))&gt;0,"⚠ Çakışma","OK")))</f>
        <v/>
      </c>
      <c r="Q108" s="25" t="str">
        <f aca="false">IF($A108&lt;&gt;"Seçildi","",IF(OR($D108="",$F108="",$M108=""),"",IF(SUMPRODUCT(($A$7:$A$156="Seçildi")*($D$7:$D$156=$D108)*($F$7:$F$156=$F108)*(ROW($A$7:$A$156)&lt;&gt;ROW($A108))*($M$7:$M$156&lt;$N108)*($N$7:$N$156&gt;$M108))&gt;0,"⚠ Çakışma","OK")))</f>
        <v/>
      </c>
      <c r="R108" s="31" t="str">
        <f aca="false">IF($A108&lt;&gt;"Seçildi","",IF(OR($F108="",$H108="",$K108="",$L108="",$O108="⚠ Çakışma",$P108="⚠ Çakışma",$Q108="⚠ Çakışma"),"⚠ Kontrol Et","✓ Uygun"))</f>
        <v/>
      </c>
      <c r="S108" s="30" t="str">
        <f aca="false">IF(AND($A108="Seçildi",$F108&lt;&gt;"",$H108&lt;&gt;""),$F108*100+$M108+ROW()/100000,"")</f>
        <v/>
      </c>
      <c r="T108" s="30" t="str">
        <f aca="false">IF($S108="","",RANK($S108,$S$7:$S$156,1))</f>
        <v/>
      </c>
    </row>
    <row r="109" customFormat="false" ht="13.5" hidden="false" customHeight="true" outlineLevel="0" collapsed="false">
      <c r="A109" s="25" t="str">
        <f aca="false">'1-Ders Havuzu'!K105</f>
        <v>Seçilmedi</v>
      </c>
      <c r="B109" s="25" t="str">
        <f aca="false">IF($A109="Seçildi",IF('1-Ders Havuzu'!C105="","",'1-Ders Havuzu'!C105),"")</f>
        <v/>
      </c>
      <c r="C109" s="26" t="str">
        <f aca="false">IF($A109="Seçildi",IF('1-Ders Havuzu'!D105="","",'1-Ders Havuzu'!D105),"")</f>
        <v/>
      </c>
      <c r="D109" s="25" t="str">
        <f aca="false">IF($A109="Seçildi",IF('1-Ders Havuzu'!B105="","",'1-Ders Havuzu'!B105),"")</f>
        <v/>
      </c>
      <c r="E109" s="25" t="str">
        <f aca="false">IF($A109="Seçildi",IF('1-Ders Havuzu'!A105="","",'1-Ders Havuzu'!A105),"")</f>
        <v/>
      </c>
      <c r="F109" s="27"/>
      <c r="G109" s="25" t="str">
        <f aca="false">IF($A109&lt;&gt;"Seçildi","",IF($F109="","",CHOOSE(WEEKDAY($F109,2),"Pazartesi","Salı","Çarşamba","Perşembe","Cuma","Cumartesi","Pazar")))</f>
        <v/>
      </c>
      <c r="H109" s="28"/>
      <c r="I109" s="28"/>
      <c r="J109" s="25" t="str">
        <f aca="false">IF($N109="","",TEXT(INT($N109),"00")&amp;"."&amp;TEXT(ROUND(MOD($N109,1)*60,0),"00"))</f>
        <v/>
      </c>
      <c r="K109" s="28"/>
      <c r="L109" s="29"/>
      <c r="M109" s="30" t="str">
        <f aca="false">IF($H109="","",VALUE(LEFT($H109,2))+VALUE(RIGHT($H109,2))/60)</f>
        <v/>
      </c>
      <c r="N109" s="30" t="str">
        <f aca="false">IF(OR($M109="",$I109=""),"",$M109+$I109)</f>
        <v/>
      </c>
      <c r="O109" s="25" t="str">
        <f aca="false">IF($A109&lt;&gt;"Seçildi","",IF(OR($K109="",$F109="",$M109=""),"",IF(SUMPRODUCT(($A$7:$A$156="Seçildi")*($K$7:$K$156=$K109)*($F$7:$F$156=$F109)*(ROW($A$7:$A$156)&lt;&gt;ROW($A109))*($M$7:$M$156&lt;$N109)*($N$7:$N$156&gt;$M109))&gt;0,"⚠ Çakışma","OK")))</f>
        <v/>
      </c>
      <c r="P109" s="25" t="str">
        <f aca="false">IF($A109&lt;&gt;"Seçildi","",IF(OR($L109="",$F109="",$M109=""),"",IF(SUMPRODUCT(($A$7:$A$156="Seçildi")*($L$7:$L$156=$L109)*($F$7:$F$156=$F109)*(ROW($A$7:$A$156)&lt;&gt;ROW($A109))*($M$7:$M$156&lt;$N109)*($N$7:$N$156&gt;$M109))&gt;0,"⚠ Çakışma","OK")))</f>
        <v/>
      </c>
      <c r="Q109" s="25" t="str">
        <f aca="false">IF($A109&lt;&gt;"Seçildi","",IF(OR($D109="",$F109="",$M109=""),"",IF(SUMPRODUCT(($A$7:$A$156="Seçildi")*($D$7:$D$156=$D109)*($F$7:$F$156=$F109)*(ROW($A$7:$A$156)&lt;&gt;ROW($A109))*($M$7:$M$156&lt;$N109)*($N$7:$N$156&gt;$M109))&gt;0,"⚠ Çakışma","OK")))</f>
        <v/>
      </c>
      <c r="R109" s="31" t="str">
        <f aca="false">IF($A109&lt;&gt;"Seçildi","",IF(OR($F109="",$H109="",$K109="",$L109="",$O109="⚠ Çakışma",$P109="⚠ Çakışma",$Q109="⚠ Çakışma"),"⚠ Kontrol Et","✓ Uygun"))</f>
        <v/>
      </c>
      <c r="S109" s="30" t="str">
        <f aca="false">IF(AND($A109="Seçildi",$F109&lt;&gt;"",$H109&lt;&gt;""),$F109*100+$M109+ROW()/100000,"")</f>
        <v/>
      </c>
      <c r="T109" s="30" t="str">
        <f aca="false">IF($S109="","",RANK($S109,$S$7:$S$156,1))</f>
        <v/>
      </c>
    </row>
    <row r="110" customFormat="false" ht="13.5" hidden="false" customHeight="true" outlineLevel="0" collapsed="false">
      <c r="A110" s="25" t="str">
        <f aca="false">'1-Ders Havuzu'!K106</f>
        <v>Seçilmedi</v>
      </c>
      <c r="B110" s="25" t="str">
        <f aca="false">IF($A110="Seçildi",IF('1-Ders Havuzu'!C106="","",'1-Ders Havuzu'!C106),"")</f>
        <v/>
      </c>
      <c r="C110" s="26" t="str">
        <f aca="false">IF($A110="Seçildi",IF('1-Ders Havuzu'!D106="","",'1-Ders Havuzu'!D106),"")</f>
        <v/>
      </c>
      <c r="D110" s="25" t="str">
        <f aca="false">IF($A110="Seçildi",IF('1-Ders Havuzu'!B106="","",'1-Ders Havuzu'!B106),"")</f>
        <v/>
      </c>
      <c r="E110" s="25" t="str">
        <f aca="false">IF($A110="Seçildi",IF('1-Ders Havuzu'!A106="","",'1-Ders Havuzu'!A106),"")</f>
        <v/>
      </c>
      <c r="F110" s="27"/>
      <c r="G110" s="25" t="str">
        <f aca="false">IF($A110&lt;&gt;"Seçildi","",IF($F110="","",CHOOSE(WEEKDAY($F110,2),"Pazartesi","Salı","Çarşamba","Perşembe","Cuma","Cumartesi","Pazar")))</f>
        <v/>
      </c>
      <c r="H110" s="28"/>
      <c r="I110" s="28"/>
      <c r="J110" s="25" t="str">
        <f aca="false">IF($N110="","",TEXT(INT($N110),"00")&amp;"."&amp;TEXT(ROUND(MOD($N110,1)*60,0),"00"))</f>
        <v/>
      </c>
      <c r="K110" s="28"/>
      <c r="L110" s="29"/>
      <c r="M110" s="30" t="str">
        <f aca="false">IF($H110="","",VALUE(LEFT($H110,2))+VALUE(RIGHT($H110,2))/60)</f>
        <v/>
      </c>
      <c r="N110" s="30" t="str">
        <f aca="false">IF(OR($M110="",$I110=""),"",$M110+$I110)</f>
        <v/>
      </c>
      <c r="O110" s="25" t="str">
        <f aca="false">IF($A110&lt;&gt;"Seçildi","",IF(OR($K110="",$F110="",$M110=""),"",IF(SUMPRODUCT(($A$7:$A$156="Seçildi")*($K$7:$K$156=$K110)*($F$7:$F$156=$F110)*(ROW($A$7:$A$156)&lt;&gt;ROW($A110))*($M$7:$M$156&lt;$N110)*($N$7:$N$156&gt;$M110))&gt;0,"⚠ Çakışma","OK")))</f>
        <v/>
      </c>
      <c r="P110" s="25" t="str">
        <f aca="false">IF($A110&lt;&gt;"Seçildi","",IF(OR($L110="",$F110="",$M110=""),"",IF(SUMPRODUCT(($A$7:$A$156="Seçildi")*($L$7:$L$156=$L110)*($F$7:$F$156=$F110)*(ROW($A$7:$A$156)&lt;&gt;ROW($A110))*($M$7:$M$156&lt;$N110)*($N$7:$N$156&gt;$M110))&gt;0,"⚠ Çakışma","OK")))</f>
        <v/>
      </c>
      <c r="Q110" s="25" t="str">
        <f aca="false">IF($A110&lt;&gt;"Seçildi","",IF(OR($D110="",$F110="",$M110=""),"",IF(SUMPRODUCT(($A$7:$A$156="Seçildi")*($D$7:$D$156=$D110)*($F$7:$F$156=$F110)*(ROW($A$7:$A$156)&lt;&gt;ROW($A110))*($M$7:$M$156&lt;$N110)*($N$7:$N$156&gt;$M110))&gt;0,"⚠ Çakışma","OK")))</f>
        <v/>
      </c>
      <c r="R110" s="31" t="str">
        <f aca="false">IF($A110&lt;&gt;"Seçildi","",IF(OR($F110="",$H110="",$K110="",$L110="",$O110="⚠ Çakışma",$P110="⚠ Çakışma",$Q110="⚠ Çakışma"),"⚠ Kontrol Et","✓ Uygun"))</f>
        <v/>
      </c>
      <c r="S110" s="30" t="str">
        <f aca="false">IF(AND($A110="Seçildi",$F110&lt;&gt;"",$H110&lt;&gt;""),$F110*100+$M110+ROW()/100000,"")</f>
        <v/>
      </c>
      <c r="T110" s="30" t="str">
        <f aca="false">IF($S110="","",RANK($S110,$S$7:$S$156,1))</f>
        <v/>
      </c>
    </row>
    <row r="111" customFormat="false" ht="13.5" hidden="false" customHeight="true" outlineLevel="0" collapsed="false">
      <c r="A111" s="25" t="str">
        <f aca="false">'1-Ders Havuzu'!K107</f>
        <v>Seçilmedi</v>
      </c>
      <c r="B111" s="25" t="str">
        <f aca="false">IF($A111="Seçildi",IF('1-Ders Havuzu'!C107="","",'1-Ders Havuzu'!C107),"")</f>
        <v/>
      </c>
      <c r="C111" s="26" t="str">
        <f aca="false">IF($A111="Seçildi",IF('1-Ders Havuzu'!D107="","",'1-Ders Havuzu'!D107),"")</f>
        <v/>
      </c>
      <c r="D111" s="25" t="str">
        <f aca="false">IF($A111="Seçildi",IF('1-Ders Havuzu'!B107="","",'1-Ders Havuzu'!B107),"")</f>
        <v/>
      </c>
      <c r="E111" s="25" t="str">
        <f aca="false">IF($A111="Seçildi",IF('1-Ders Havuzu'!A107="","",'1-Ders Havuzu'!A107),"")</f>
        <v/>
      </c>
      <c r="F111" s="27"/>
      <c r="G111" s="25" t="str">
        <f aca="false">IF($A111&lt;&gt;"Seçildi","",IF($F111="","",CHOOSE(WEEKDAY($F111,2),"Pazartesi","Salı","Çarşamba","Perşembe","Cuma","Cumartesi","Pazar")))</f>
        <v/>
      </c>
      <c r="H111" s="28"/>
      <c r="I111" s="28"/>
      <c r="J111" s="25" t="str">
        <f aca="false">IF($N111="","",TEXT(INT($N111),"00")&amp;"."&amp;TEXT(ROUND(MOD($N111,1)*60,0),"00"))</f>
        <v/>
      </c>
      <c r="K111" s="28"/>
      <c r="L111" s="29"/>
      <c r="M111" s="30" t="str">
        <f aca="false">IF($H111="","",VALUE(LEFT($H111,2))+VALUE(RIGHT($H111,2))/60)</f>
        <v/>
      </c>
      <c r="N111" s="30" t="str">
        <f aca="false">IF(OR($M111="",$I111=""),"",$M111+$I111)</f>
        <v/>
      </c>
      <c r="O111" s="25" t="str">
        <f aca="false">IF($A111&lt;&gt;"Seçildi","",IF(OR($K111="",$F111="",$M111=""),"",IF(SUMPRODUCT(($A$7:$A$156="Seçildi")*($K$7:$K$156=$K111)*($F$7:$F$156=$F111)*(ROW($A$7:$A$156)&lt;&gt;ROW($A111))*($M$7:$M$156&lt;$N111)*($N$7:$N$156&gt;$M111))&gt;0,"⚠ Çakışma","OK")))</f>
        <v/>
      </c>
      <c r="P111" s="25" t="str">
        <f aca="false">IF($A111&lt;&gt;"Seçildi","",IF(OR($L111="",$F111="",$M111=""),"",IF(SUMPRODUCT(($A$7:$A$156="Seçildi")*($L$7:$L$156=$L111)*($F$7:$F$156=$F111)*(ROW($A$7:$A$156)&lt;&gt;ROW($A111))*($M$7:$M$156&lt;$N111)*($N$7:$N$156&gt;$M111))&gt;0,"⚠ Çakışma","OK")))</f>
        <v/>
      </c>
      <c r="Q111" s="25" t="str">
        <f aca="false">IF($A111&lt;&gt;"Seçildi","",IF(OR($D111="",$F111="",$M111=""),"",IF(SUMPRODUCT(($A$7:$A$156="Seçildi")*($D$7:$D$156=$D111)*($F$7:$F$156=$F111)*(ROW($A$7:$A$156)&lt;&gt;ROW($A111))*($M$7:$M$156&lt;$N111)*($N$7:$N$156&gt;$M111))&gt;0,"⚠ Çakışma","OK")))</f>
        <v/>
      </c>
      <c r="R111" s="31" t="str">
        <f aca="false">IF($A111&lt;&gt;"Seçildi","",IF(OR($F111="",$H111="",$K111="",$L111="",$O111="⚠ Çakışma",$P111="⚠ Çakışma",$Q111="⚠ Çakışma"),"⚠ Kontrol Et","✓ Uygun"))</f>
        <v/>
      </c>
      <c r="S111" s="30" t="str">
        <f aca="false">IF(AND($A111="Seçildi",$F111&lt;&gt;"",$H111&lt;&gt;""),$F111*100+$M111+ROW()/100000,"")</f>
        <v/>
      </c>
      <c r="T111" s="30" t="str">
        <f aca="false">IF($S111="","",RANK($S111,$S$7:$S$156,1))</f>
        <v/>
      </c>
    </row>
    <row r="112" customFormat="false" ht="13.5" hidden="false" customHeight="true" outlineLevel="0" collapsed="false">
      <c r="A112" s="25" t="str">
        <f aca="false">'1-Ders Havuzu'!K108</f>
        <v>Seçilmedi</v>
      </c>
      <c r="B112" s="25" t="str">
        <f aca="false">IF($A112="Seçildi",IF('1-Ders Havuzu'!C108="","",'1-Ders Havuzu'!C108),"")</f>
        <v/>
      </c>
      <c r="C112" s="26" t="str">
        <f aca="false">IF($A112="Seçildi",IF('1-Ders Havuzu'!D108="","",'1-Ders Havuzu'!D108),"")</f>
        <v/>
      </c>
      <c r="D112" s="25" t="str">
        <f aca="false">IF($A112="Seçildi",IF('1-Ders Havuzu'!B108="","",'1-Ders Havuzu'!B108),"")</f>
        <v/>
      </c>
      <c r="E112" s="25" t="str">
        <f aca="false">IF($A112="Seçildi",IF('1-Ders Havuzu'!A108="","",'1-Ders Havuzu'!A108),"")</f>
        <v/>
      </c>
      <c r="F112" s="27"/>
      <c r="G112" s="25" t="str">
        <f aca="false">IF($A112&lt;&gt;"Seçildi","",IF($F112="","",CHOOSE(WEEKDAY($F112,2),"Pazartesi","Salı","Çarşamba","Perşembe","Cuma","Cumartesi","Pazar")))</f>
        <v/>
      </c>
      <c r="H112" s="28"/>
      <c r="I112" s="28"/>
      <c r="J112" s="25" t="str">
        <f aca="false">IF($N112="","",TEXT(INT($N112),"00")&amp;"."&amp;TEXT(ROUND(MOD($N112,1)*60,0),"00"))</f>
        <v/>
      </c>
      <c r="K112" s="28"/>
      <c r="L112" s="29"/>
      <c r="M112" s="30" t="str">
        <f aca="false">IF($H112="","",VALUE(LEFT($H112,2))+VALUE(RIGHT($H112,2))/60)</f>
        <v/>
      </c>
      <c r="N112" s="30" t="str">
        <f aca="false">IF(OR($M112="",$I112=""),"",$M112+$I112)</f>
        <v/>
      </c>
      <c r="O112" s="25" t="str">
        <f aca="false">IF($A112&lt;&gt;"Seçildi","",IF(OR($K112="",$F112="",$M112=""),"",IF(SUMPRODUCT(($A$7:$A$156="Seçildi")*($K$7:$K$156=$K112)*($F$7:$F$156=$F112)*(ROW($A$7:$A$156)&lt;&gt;ROW($A112))*($M$7:$M$156&lt;$N112)*($N$7:$N$156&gt;$M112))&gt;0,"⚠ Çakışma","OK")))</f>
        <v/>
      </c>
      <c r="P112" s="25" t="str">
        <f aca="false">IF($A112&lt;&gt;"Seçildi","",IF(OR($L112="",$F112="",$M112=""),"",IF(SUMPRODUCT(($A$7:$A$156="Seçildi")*($L$7:$L$156=$L112)*($F$7:$F$156=$F112)*(ROW($A$7:$A$156)&lt;&gt;ROW($A112))*($M$7:$M$156&lt;$N112)*($N$7:$N$156&gt;$M112))&gt;0,"⚠ Çakışma","OK")))</f>
        <v/>
      </c>
      <c r="Q112" s="25" t="str">
        <f aca="false">IF($A112&lt;&gt;"Seçildi","",IF(OR($D112="",$F112="",$M112=""),"",IF(SUMPRODUCT(($A$7:$A$156="Seçildi")*($D$7:$D$156=$D112)*($F$7:$F$156=$F112)*(ROW($A$7:$A$156)&lt;&gt;ROW($A112))*($M$7:$M$156&lt;$N112)*($N$7:$N$156&gt;$M112))&gt;0,"⚠ Çakışma","OK")))</f>
        <v/>
      </c>
      <c r="R112" s="31" t="str">
        <f aca="false">IF($A112&lt;&gt;"Seçildi","",IF(OR($F112="",$H112="",$K112="",$L112="",$O112="⚠ Çakışma",$P112="⚠ Çakışma",$Q112="⚠ Çakışma"),"⚠ Kontrol Et","✓ Uygun"))</f>
        <v/>
      </c>
      <c r="S112" s="30" t="str">
        <f aca="false">IF(AND($A112="Seçildi",$F112&lt;&gt;"",$H112&lt;&gt;""),$F112*100+$M112+ROW()/100000,"")</f>
        <v/>
      </c>
      <c r="T112" s="30" t="str">
        <f aca="false">IF($S112="","",RANK($S112,$S$7:$S$156,1))</f>
        <v/>
      </c>
    </row>
    <row r="113" customFormat="false" ht="13.5" hidden="false" customHeight="true" outlineLevel="0" collapsed="false">
      <c r="A113" s="25" t="str">
        <f aca="false">'1-Ders Havuzu'!K109</f>
        <v>Seçilmedi</v>
      </c>
      <c r="B113" s="25" t="str">
        <f aca="false">IF($A113="Seçildi",IF('1-Ders Havuzu'!C109="","",'1-Ders Havuzu'!C109),"")</f>
        <v/>
      </c>
      <c r="C113" s="26" t="str">
        <f aca="false">IF($A113="Seçildi",IF('1-Ders Havuzu'!D109="","",'1-Ders Havuzu'!D109),"")</f>
        <v/>
      </c>
      <c r="D113" s="25" t="str">
        <f aca="false">IF($A113="Seçildi",IF('1-Ders Havuzu'!B109="","",'1-Ders Havuzu'!B109),"")</f>
        <v/>
      </c>
      <c r="E113" s="25" t="str">
        <f aca="false">IF($A113="Seçildi",IF('1-Ders Havuzu'!A109="","",'1-Ders Havuzu'!A109),"")</f>
        <v/>
      </c>
      <c r="F113" s="27"/>
      <c r="G113" s="25" t="str">
        <f aca="false">IF($A113&lt;&gt;"Seçildi","",IF($F113="","",CHOOSE(WEEKDAY($F113,2),"Pazartesi","Salı","Çarşamba","Perşembe","Cuma","Cumartesi","Pazar")))</f>
        <v/>
      </c>
      <c r="H113" s="28"/>
      <c r="I113" s="28"/>
      <c r="J113" s="25" t="str">
        <f aca="false">IF($N113="","",TEXT(INT($N113),"00")&amp;"."&amp;TEXT(ROUND(MOD($N113,1)*60,0),"00"))</f>
        <v/>
      </c>
      <c r="K113" s="28"/>
      <c r="L113" s="29"/>
      <c r="M113" s="30" t="str">
        <f aca="false">IF($H113="","",VALUE(LEFT($H113,2))+VALUE(RIGHT($H113,2))/60)</f>
        <v/>
      </c>
      <c r="N113" s="30" t="str">
        <f aca="false">IF(OR($M113="",$I113=""),"",$M113+$I113)</f>
        <v/>
      </c>
      <c r="O113" s="25" t="str">
        <f aca="false">IF($A113&lt;&gt;"Seçildi","",IF(OR($K113="",$F113="",$M113=""),"",IF(SUMPRODUCT(($A$7:$A$156="Seçildi")*($K$7:$K$156=$K113)*($F$7:$F$156=$F113)*(ROW($A$7:$A$156)&lt;&gt;ROW($A113))*($M$7:$M$156&lt;$N113)*($N$7:$N$156&gt;$M113))&gt;0,"⚠ Çakışma","OK")))</f>
        <v/>
      </c>
      <c r="P113" s="25" t="str">
        <f aca="false">IF($A113&lt;&gt;"Seçildi","",IF(OR($L113="",$F113="",$M113=""),"",IF(SUMPRODUCT(($A$7:$A$156="Seçildi")*($L$7:$L$156=$L113)*($F$7:$F$156=$F113)*(ROW($A$7:$A$156)&lt;&gt;ROW($A113))*($M$7:$M$156&lt;$N113)*($N$7:$N$156&gt;$M113))&gt;0,"⚠ Çakışma","OK")))</f>
        <v/>
      </c>
      <c r="Q113" s="25" t="str">
        <f aca="false">IF($A113&lt;&gt;"Seçildi","",IF(OR($D113="",$F113="",$M113=""),"",IF(SUMPRODUCT(($A$7:$A$156="Seçildi")*($D$7:$D$156=$D113)*($F$7:$F$156=$F113)*(ROW($A$7:$A$156)&lt;&gt;ROW($A113))*($M$7:$M$156&lt;$N113)*($N$7:$N$156&gt;$M113))&gt;0,"⚠ Çakışma","OK")))</f>
        <v/>
      </c>
      <c r="R113" s="31" t="str">
        <f aca="false">IF($A113&lt;&gt;"Seçildi","",IF(OR($F113="",$H113="",$K113="",$L113="",$O113="⚠ Çakışma",$P113="⚠ Çakışma",$Q113="⚠ Çakışma"),"⚠ Kontrol Et","✓ Uygun"))</f>
        <v/>
      </c>
      <c r="S113" s="30" t="str">
        <f aca="false">IF(AND($A113="Seçildi",$F113&lt;&gt;"",$H113&lt;&gt;""),$F113*100+$M113+ROW()/100000,"")</f>
        <v/>
      </c>
      <c r="T113" s="30" t="str">
        <f aca="false">IF($S113="","",RANK($S113,$S$7:$S$156,1))</f>
        <v/>
      </c>
    </row>
    <row r="114" customFormat="false" ht="13.5" hidden="false" customHeight="true" outlineLevel="0" collapsed="false">
      <c r="A114" s="25" t="str">
        <f aca="false">'1-Ders Havuzu'!K110</f>
        <v>Seçilmedi</v>
      </c>
      <c r="B114" s="25" t="str">
        <f aca="false">IF($A114="Seçildi",IF('1-Ders Havuzu'!C110="","",'1-Ders Havuzu'!C110),"")</f>
        <v/>
      </c>
      <c r="C114" s="26" t="str">
        <f aca="false">IF($A114="Seçildi",IF('1-Ders Havuzu'!D110="","",'1-Ders Havuzu'!D110),"")</f>
        <v/>
      </c>
      <c r="D114" s="25" t="str">
        <f aca="false">IF($A114="Seçildi",IF('1-Ders Havuzu'!B110="","",'1-Ders Havuzu'!B110),"")</f>
        <v/>
      </c>
      <c r="E114" s="25" t="str">
        <f aca="false">IF($A114="Seçildi",IF('1-Ders Havuzu'!A110="","",'1-Ders Havuzu'!A110),"")</f>
        <v/>
      </c>
      <c r="F114" s="27"/>
      <c r="G114" s="25" t="str">
        <f aca="false">IF($A114&lt;&gt;"Seçildi","",IF($F114="","",CHOOSE(WEEKDAY($F114,2),"Pazartesi","Salı","Çarşamba","Perşembe","Cuma","Cumartesi","Pazar")))</f>
        <v/>
      </c>
      <c r="H114" s="28"/>
      <c r="I114" s="28"/>
      <c r="J114" s="25" t="str">
        <f aca="false">IF($N114="","",TEXT(INT($N114),"00")&amp;"."&amp;TEXT(ROUND(MOD($N114,1)*60,0),"00"))</f>
        <v/>
      </c>
      <c r="K114" s="28"/>
      <c r="L114" s="29"/>
      <c r="M114" s="30" t="str">
        <f aca="false">IF($H114="","",VALUE(LEFT($H114,2))+VALUE(RIGHT($H114,2))/60)</f>
        <v/>
      </c>
      <c r="N114" s="30" t="str">
        <f aca="false">IF(OR($M114="",$I114=""),"",$M114+$I114)</f>
        <v/>
      </c>
      <c r="O114" s="25" t="str">
        <f aca="false">IF($A114&lt;&gt;"Seçildi","",IF(OR($K114="",$F114="",$M114=""),"",IF(SUMPRODUCT(($A$7:$A$156="Seçildi")*($K$7:$K$156=$K114)*($F$7:$F$156=$F114)*(ROW($A$7:$A$156)&lt;&gt;ROW($A114))*($M$7:$M$156&lt;$N114)*($N$7:$N$156&gt;$M114))&gt;0,"⚠ Çakışma","OK")))</f>
        <v/>
      </c>
      <c r="P114" s="25" t="str">
        <f aca="false">IF($A114&lt;&gt;"Seçildi","",IF(OR($L114="",$F114="",$M114=""),"",IF(SUMPRODUCT(($A$7:$A$156="Seçildi")*($L$7:$L$156=$L114)*($F$7:$F$156=$F114)*(ROW($A$7:$A$156)&lt;&gt;ROW($A114))*($M$7:$M$156&lt;$N114)*($N$7:$N$156&gt;$M114))&gt;0,"⚠ Çakışma","OK")))</f>
        <v/>
      </c>
      <c r="Q114" s="25" t="str">
        <f aca="false">IF($A114&lt;&gt;"Seçildi","",IF(OR($D114="",$F114="",$M114=""),"",IF(SUMPRODUCT(($A$7:$A$156="Seçildi")*($D$7:$D$156=$D114)*($F$7:$F$156=$F114)*(ROW($A$7:$A$156)&lt;&gt;ROW($A114))*($M$7:$M$156&lt;$N114)*($N$7:$N$156&gt;$M114))&gt;0,"⚠ Çakışma","OK")))</f>
        <v/>
      </c>
      <c r="R114" s="31" t="str">
        <f aca="false">IF($A114&lt;&gt;"Seçildi","",IF(OR($F114="",$H114="",$K114="",$L114="",$O114="⚠ Çakışma",$P114="⚠ Çakışma",$Q114="⚠ Çakışma"),"⚠ Kontrol Et","✓ Uygun"))</f>
        <v/>
      </c>
      <c r="S114" s="30" t="str">
        <f aca="false">IF(AND($A114="Seçildi",$F114&lt;&gt;"",$H114&lt;&gt;""),$F114*100+$M114+ROW()/100000,"")</f>
        <v/>
      </c>
      <c r="T114" s="30" t="str">
        <f aca="false">IF($S114="","",RANK($S114,$S$7:$S$156,1))</f>
        <v/>
      </c>
    </row>
    <row r="115" customFormat="false" ht="13.5" hidden="false" customHeight="true" outlineLevel="0" collapsed="false">
      <c r="A115" s="25" t="str">
        <f aca="false">'1-Ders Havuzu'!K111</f>
        <v>Seçilmedi</v>
      </c>
      <c r="B115" s="25" t="str">
        <f aca="false">IF($A115="Seçildi",IF('1-Ders Havuzu'!C111="","",'1-Ders Havuzu'!C111),"")</f>
        <v/>
      </c>
      <c r="C115" s="26" t="str">
        <f aca="false">IF($A115="Seçildi",IF('1-Ders Havuzu'!D111="","",'1-Ders Havuzu'!D111),"")</f>
        <v/>
      </c>
      <c r="D115" s="25" t="str">
        <f aca="false">IF($A115="Seçildi",IF('1-Ders Havuzu'!B111="","",'1-Ders Havuzu'!B111),"")</f>
        <v/>
      </c>
      <c r="E115" s="25" t="str">
        <f aca="false">IF($A115="Seçildi",IF('1-Ders Havuzu'!A111="","",'1-Ders Havuzu'!A111),"")</f>
        <v/>
      </c>
      <c r="F115" s="27"/>
      <c r="G115" s="25" t="str">
        <f aca="false">IF($A115&lt;&gt;"Seçildi","",IF($F115="","",CHOOSE(WEEKDAY($F115,2),"Pazartesi","Salı","Çarşamba","Perşembe","Cuma","Cumartesi","Pazar")))</f>
        <v/>
      </c>
      <c r="H115" s="28"/>
      <c r="I115" s="28"/>
      <c r="J115" s="25" t="str">
        <f aca="false">IF($N115="","",TEXT(INT($N115),"00")&amp;"."&amp;TEXT(ROUND(MOD($N115,1)*60,0),"00"))</f>
        <v/>
      </c>
      <c r="K115" s="28"/>
      <c r="L115" s="29"/>
      <c r="M115" s="30" t="str">
        <f aca="false">IF($H115="","",VALUE(LEFT($H115,2))+VALUE(RIGHT($H115,2))/60)</f>
        <v/>
      </c>
      <c r="N115" s="30" t="str">
        <f aca="false">IF(OR($M115="",$I115=""),"",$M115+$I115)</f>
        <v/>
      </c>
      <c r="O115" s="25" t="str">
        <f aca="false">IF($A115&lt;&gt;"Seçildi","",IF(OR($K115="",$F115="",$M115=""),"",IF(SUMPRODUCT(($A$7:$A$156="Seçildi")*($K$7:$K$156=$K115)*($F$7:$F$156=$F115)*(ROW($A$7:$A$156)&lt;&gt;ROW($A115))*($M$7:$M$156&lt;$N115)*($N$7:$N$156&gt;$M115))&gt;0,"⚠ Çakışma","OK")))</f>
        <v/>
      </c>
      <c r="P115" s="25" t="str">
        <f aca="false">IF($A115&lt;&gt;"Seçildi","",IF(OR($L115="",$F115="",$M115=""),"",IF(SUMPRODUCT(($A$7:$A$156="Seçildi")*($L$7:$L$156=$L115)*($F$7:$F$156=$F115)*(ROW($A$7:$A$156)&lt;&gt;ROW($A115))*($M$7:$M$156&lt;$N115)*($N$7:$N$156&gt;$M115))&gt;0,"⚠ Çakışma","OK")))</f>
        <v/>
      </c>
      <c r="Q115" s="25" t="str">
        <f aca="false">IF($A115&lt;&gt;"Seçildi","",IF(OR($D115="",$F115="",$M115=""),"",IF(SUMPRODUCT(($A$7:$A$156="Seçildi")*($D$7:$D$156=$D115)*($F$7:$F$156=$F115)*(ROW($A$7:$A$156)&lt;&gt;ROW($A115))*($M$7:$M$156&lt;$N115)*($N$7:$N$156&gt;$M115))&gt;0,"⚠ Çakışma","OK")))</f>
        <v/>
      </c>
      <c r="R115" s="31" t="str">
        <f aca="false">IF($A115&lt;&gt;"Seçildi","",IF(OR($F115="",$H115="",$K115="",$L115="",$O115="⚠ Çakışma",$P115="⚠ Çakışma",$Q115="⚠ Çakışma"),"⚠ Kontrol Et","✓ Uygun"))</f>
        <v/>
      </c>
      <c r="S115" s="30" t="str">
        <f aca="false">IF(AND($A115="Seçildi",$F115&lt;&gt;"",$H115&lt;&gt;""),$F115*100+$M115+ROW()/100000,"")</f>
        <v/>
      </c>
      <c r="T115" s="30" t="str">
        <f aca="false">IF($S115="","",RANK($S115,$S$7:$S$156,1))</f>
        <v/>
      </c>
    </row>
    <row r="116" customFormat="false" ht="13.5" hidden="false" customHeight="true" outlineLevel="0" collapsed="false">
      <c r="A116" s="25" t="str">
        <f aca="false">'1-Ders Havuzu'!K112</f>
        <v>Seçilmedi</v>
      </c>
      <c r="B116" s="25" t="str">
        <f aca="false">IF($A116="Seçildi",IF('1-Ders Havuzu'!C112="","",'1-Ders Havuzu'!C112),"")</f>
        <v/>
      </c>
      <c r="C116" s="26" t="str">
        <f aca="false">IF($A116="Seçildi",IF('1-Ders Havuzu'!D112="","",'1-Ders Havuzu'!D112),"")</f>
        <v/>
      </c>
      <c r="D116" s="25" t="str">
        <f aca="false">IF($A116="Seçildi",IF('1-Ders Havuzu'!B112="","",'1-Ders Havuzu'!B112),"")</f>
        <v/>
      </c>
      <c r="E116" s="25" t="str">
        <f aca="false">IF($A116="Seçildi",IF('1-Ders Havuzu'!A112="","",'1-Ders Havuzu'!A112),"")</f>
        <v/>
      </c>
      <c r="F116" s="27"/>
      <c r="G116" s="25" t="str">
        <f aca="false">IF($A116&lt;&gt;"Seçildi","",IF($F116="","",CHOOSE(WEEKDAY($F116,2),"Pazartesi","Salı","Çarşamba","Perşembe","Cuma","Cumartesi","Pazar")))</f>
        <v/>
      </c>
      <c r="H116" s="28"/>
      <c r="I116" s="28"/>
      <c r="J116" s="25" t="str">
        <f aca="false">IF($N116="","",TEXT(INT($N116),"00")&amp;"."&amp;TEXT(ROUND(MOD($N116,1)*60,0),"00"))</f>
        <v/>
      </c>
      <c r="K116" s="28"/>
      <c r="L116" s="29"/>
      <c r="M116" s="30" t="str">
        <f aca="false">IF($H116="","",VALUE(LEFT($H116,2))+VALUE(RIGHT($H116,2))/60)</f>
        <v/>
      </c>
      <c r="N116" s="30" t="str">
        <f aca="false">IF(OR($M116="",$I116=""),"",$M116+$I116)</f>
        <v/>
      </c>
      <c r="O116" s="25" t="str">
        <f aca="false">IF($A116&lt;&gt;"Seçildi","",IF(OR($K116="",$F116="",$M116=""),"",IF(SUMPRODUCT(($A$7:$A$156="Seçildi")*($K$7:$K$156=$K116)*($F$7:$F$156=$F116)*(ROW($A$7:$A$156)&lt;&gt;ROW($A116))*($M$7:$M$156&lt;$N116)*($N$7:$N$156&gt;$M116))&gt;0,"⚠ Çakışma","OK")))</f>
        <v/>
      </c>
      <c r="P116" s="25" t="str">
        <f aca="false">IF($A116&lt;&gt;"Seçildi","",IF(OR($L116="",$F116="",$M116=""),"",IF(SUMPRODUCT(($A$7:$A$156="Seçildi")*($L$7:$L$156=$L116)*($F$7:$F$156=$F116)*(ROW($A$7:$A$156)&lt;&gt;ROW($A116))*($M$7:$M$156&lt;$N116)*($N$7:$N$156&gt;$M116))&gt;0,"⚠ Çakışma","OK")))</f>
        <v/>
      </c>
      <c r="Q116" s="25" t="str">
        <f aca="false">IF($A116&lt;&gt;"Seçildi","",IF(OR($D116="",$F116="",$M116=""),"",IF(SUMPRODUCT(($A$7:$A$156="Seçildi")*($D$7:$D$156=$D116)*($F$7:$F$156=$F116)*(ROW($A$7:$A$156)&lt;&gt;ROW($A116))*($M$7:$M$156&lt;$N116)*($N$7:$N$156&gt;$M116))&gt;0,"⚠ Çakışma","OK")))</f>
        <v/>
      </c>
      <c r="R116" s="31" t="str">
        <f aca="false">IF($A116&lt;&gt;"Seçildi","",IF(OR($F116="",$H116="",$K116="",$L116="",$O116="⚠ Çakışma",$P116="⚠ Çakışma",$Q116="⚠ Çakışma"),"⚠ Kontrol Et","✓ Uygun"))</f>
        <v/>
      </c>
      <c r="S116" s="30" t="str">
        <f aca="false">IF(AND($A116="Seçildi",$F116&lt;&gt;"",$H116&lt;&gt;""),$F116*100+$M116+ROW()/100000,"")</f>
        <v/>
      </c>
      <c r="T116" s="30" t="str">
        <f aca="false">IF($S116="","",RANK($S116,$S$7:$S$156,1))</f>
        <v/>
      </c>
    </row>
    <row r="117" customFormat="false" ht="13.5" hidden="false" customHeight="true" outlineLevel="0" collapsed="false">
      <c r="A117" s="25" t="str">
        <f aca="false">'1-Ders Havuzu'!K113</f>
        <v>Seçilmedi</v>
      </c>
      <c r="B117" s="25" t="str">
        <f aca="false">IF($A117="Seçildi",IF('1-Ders Havuzu'!C113="","",'1-Ders Havuzu'!C113),"")</f>
        <v/>
      </c>
      <c r="C117" s="26" t="str">
        <f aca="false">IF($A117="Seçildi",IF('1-Ders Havuzu'!D113="","",'1-Ders Havuzu'!D113),"")</f>
        <v/>
      </c>
      <c r="D117" s="25" t="str">
        <f aca="false">IF($A117="Seçildi",IF('1-Ders Havuzu'!B113="","",'1-Ders Havuzu'!B113),"")</f>
        <v/>
      </c>
      <c r="E117" s="25" t="str">
        <f aca="false">IF($A117="Seçildi",IF('1-Ders Havuzu'!A113="","",'1-Ders Havuzu'!A113),"")</f>
        <v/>
      </c>
      <c r="F117" s="27"/>
      <c r="G117" s="25" t="str">
        <f aca="false">IF($A117&lt;&gt;"Seçildi","",IF($F117="","",CHOOSE(WEEKDAY($F117,2),"Pazartesi","Salı","Çarşamba","Perşembe","Cuma","Cumartesi","Pazar")))</f>
        <v/>
      </c>
      <c r="H117" s="28"/>
      <c r="I117" s="28"/>
      <c r="J117" s="25" t="str">
        <f aca="false">IF($N117="","",TEXT(INT($N117),"00")&amp;"."&amp;TEXT(ROUND(MOD($N117,1)*60,0),"00"))</f>
        <v/>
      </c>
      <c r="K117" s="28"/>
      <c r="L117" s="29"/>
      <c r="M117" s="30" t="str">
        <f aca="false">IF($H117="","",VALUE(LEFT($H117,2))+VALUE(RIGHT($H117,2))/60)</f>
        <v/>
      </c>
      <c r="N117" s="30" t="str">
        <f aca="false">IF(OR($M117="",$I117=""),"",$M117+$I117)</f>
        <v/>
      </c>
      <c r="O117" s="25" t="str">
        <f aca="false">IF($A117&lt;&gt;"Seçildi","",IF(OR($K117="",$F117="",$M117=""),"",IF(SUMPRODUCT(($A$7:$A$156="Seçildi")*($K$7:$K$156=$K117)*($F$7:$F$156=$F117)*(ROW($A$7:$A$156)&lt;&gt;ROW($A117))*($M$7:$M$156&lt;$N117)*($N$7:$N$156&gt;$M117))&gt;0,"⚠ Çakışma","OK")))</f>
        <v/>
      </c>
      <c r="P117" s="25" t="str">
        <f aca="false">IF($A117&lt;&gt;"Seçildi","",IF(OR($L117="",$F117="",$M117=""),"",IF(SUMPRODUCT(($A$7:$A$156="Seçildi")*($L$7:$L$156=$L117)*($F$7:$F$156=$F117)*(ROW($A$7:$A$156)&lt;&gt;ROW($A117))*($M$7:$M$156&lt;$N117)*($N$7:$N$156&gt;$M117))&gt;0,"⚠ Çakışma","OK")))</f>
        <v/>
      </c>
      <c r="Q117" s="25" t="str">
        <f aca="false">IF($A117&lt;&gt;"Seçildi","",IF(OR($D117="",$F117="",$M117=""),"",IF(SUMPRODUCT(($A$7:$A$156="Seçildi")*($D$7:$D$156=$D117)*($F$7:$F$156=$F117)*(ROW($A$7:$A$156)&lt;&gt;ROW($A117))*($M$7:$M$156&lt;$N117)*($N$7:$N$156&gt;$M117))&gt;0,"⚠ Çakışma","OK")))</f>
        <v/>
      </c>
      <c r="R117" s="31" t="str">
        <f aca="false">IF($A117&lt;&gt;"Seçildi","",IF(OR($F117="",$H117="",$K117="",$L117="",$O117="⚠ Çakışma",$P117="⚠ Çakışma",$Q117="⚠ Çakışma"),"⚠ Kontrol Et","✓ Uygun"))</f>
        <v/>
      </c>
      <c r="S117" s="30" t="str">
        <f aca="false">IF(AND($A117="Seçildi",$F117&lt;&gt;"",$H117&lt;&gt;""),$F117*100+$M117+ROW()/100000,"")</f>
        <v/>
      </c>
      <c r="T117" s="30" t="str">
        <f aca="false">IF($S117="","",RANK($S117,$S$7:$S$156,1))</f>
        <v/>
      </c>
    </row>
    <row r="118" customFormat="false" ht="13.5" hidden="false" customHeight="true" outlineLevel="0" collapsed="false">
      <c r="A118" s="25" t="str">
        <f aca="false">'1-Ders Havuzu'!K114</f>
        <v>Seçilmedi</v>
      </c>
      <c r="B118" s="25" t="str">
        <f aca="false">IF($A118="Seçildi",IF('1-Ders Havuzu'!C114="","",'1-Ders Havuzu'!C114),"")</f>
        <v/>
      </c>
      <c r="C118" s="26" t="str">
        <f aca="false">IF($A118="Seçildi",IF('1-Ders Havuzu'!D114="","",'1-Ders Havuzu'!D114),"")</f>
        <v/>
      </c>
      <c r="D118" s="25" t="str">
        <f aca="false">IF($A118="Seçildi",IF('1-Ders Havuzu'!B114="","",'1-Ders Havuzu'!B114),"")</f>
        <v/>
      </c>
      <c r="E118" s="25" t="str">
        <f aca="false">IF($A118="Seçildi",IF('1-Ders Havuzu'!A114="","",'1-Ders Havuzu'!A114),"")</f>
        <v/>
      </c>
      <c r="F118" s="27"/>
      <c r="G118" s="25" t="str">
        <f aca="false">IF($A118&lt;&gt;"Seçildi","",IF($F118="","",CHOOSE(WEEKDAY($F118,2),"Pazartesi","Salı","Çarşamba","Perşembe","Cuma","Cumartesi","Pazar")))</f>
        <v/>
      </c>
      <c r="H118" s="28"/>
      <c r="I118" s="28"/>
      <c r="J118" s="25" t="str">
        <f aca="false">IF($N118="","",TEXT(INT($N118),"00")&amp;"."&amp;TEXT(ROUND(MOD($N118,1)*60,0),"00"))</f>
        <v/>
      </c>
      <c r="K118" s="28"/>
      <c r="L118" s="29"/>
      <c r="M118" s="30" t="str">
        <f aca="false">IF($H118="","",VALUE(LEFT($H118,2))+VALUE(RIGHT($H118,2))/60)</f>
        <v/>
      </c>
      <c r="N118" s="30" t="str">
        <f aca="false">IF(OR($M118="",$I118=""),"",$M118+$I118)</f>
        <v/>
      </c>
      <c r="O118" s="25" t="str">
        <f aca="false">IF($A118&lt;&gt;"Seçildi","",IF(OR($K118="",$F118="",$M118=""),"",IF(SUMPRODUCT(($A$7:$A$156="Seçildi")*($K$7:$K$156=$K118)*($F$7:$F$156=$F118)*(ROW($A$7:$A$156)&lt;&gt;ROW($A118))*($M$7:$M$156&lt;$N118)*($N$7:$N$156&gt;$M118))&gt;0,"⚠ Çakışma","OK")))</f>
        <v/>
      </c>
      <c r="P118" s="25" t="str">
        <f aca="false">IF($A118&lt;&gt;"Seçildi","",IF(OR($L118="",$F118="",$M118=""),"",IF(SUMPRODUCT(($A$7:$A$156="Seçildi")*($L$7:$L$156=$L118)*($F$7:$F$156=$F118)*(ROW($A$7:$A$156)&lt;&gt;ROW($A118))*($M$7:$M$156&lt;$N118)*($N$7:$N$156&gt;$M118))&gt;0,"⚠ Çakışma","OK")))</f>
        <v/>
      </c>
      <c r="Q118" s="25" t="str">
        <f aca="false">IF($A118&lt;&gt;"Seçildi","",IF(OR($D118="",$F118="",$M118=""),"",IF(SUMPRODUCT(($A$7:$A$156="Seçildi")*($D$7:$D$156=$D118)*($F$7:$F$156=$F118)*(ROW($A$7:$A$156)&lt;&gt;ROW($A118))*($M$7:$M$156&lt;$N118)*($N$7:$N$156&gt;$M118))&gt;0,"⚠ Çakışma","OK")))</f>
        <v/>
      </c>
      <c r="R118" s="31" t="str">
        <f aca="false">IF($A118&lt;&gt;"Seçildi","",IF(OR($F118="",$H118="",$K118="",$L118="",$O118="⚠ Çakışma",$P118="⚠ Çakışma",$Q118="⚠ Çakışma"),"⚠ Kontrol Et","✓ Uygun"))</f>
        <v/>
      </c>
      <c r="S118" s="30" t="str">
        <f aca="false">IF(AND($A118="Seçildi",$F118&lt;&gt;"",$H118&lt;&gt;""),$F118*100+$M118+ROW()/100000,"")</f>
        <v/>
      </c>
      <c r="T118" s="30" t="str">
        <f aca="false">IF($S118="","",RANK($S118,$S$7:$S$156,1))</f>
        <v/>
      </c>
    </row>
    <row r="119" customFormat="false" ht="13.5" hidden="false" customHeight="true" outlineLevel="0" collapsed="false">
      <c r="A119" s="25" t="str">
        <f aca="false">'1-Ders Havuzu'!K115</f>
        <v>Seçilmedi</v>
      </c>
      <c r="B119" s="25" t="str">
        <f aca="false">IF($A119="Seçildi",IF('1-Ders Havuzu'!C115="","",'1-Ders Havuzu'!C115),"")</f>
        <v/>
      </c>
      <c r="C119" s="26" t="str">
        <f aca="false">IF($A119="Seçildi",IF('1-Ders Havuzu'!D115="","",'1-Ders Havuzu'!D115),"")</f>
        <v/>
      </c>
      <c r="D119" s="25" t="str">
        <f aca="false">IF($A119="Seçildi",IF('1-Ders Havuzu'!B115="","",'1-Ders Havuzu'!B115),"")</f>
        <v/>
      </c>
      <c r="E119" s="25" t="str">
        <f aca="false">IF($A119="Seçildi",IF('1-Ders Havuzu'!A115="","",'1-Ders Havuzu'!A115),"")</f>
        <v/>
      </c>
      <c r="F119" s="27"/>
      <c r="G119" s="25" t="str">
        <f aca="false">IF($A119&lt;&gt;"Seçildi","",IF($F119="","",CHOOSE(WEEKDAY($F119,2),"Pazartesi","Salı","Çarşamba","Perşembe","Cuma","Cumartesi","Pazar")))</f>
        <v/>
      </c>
      <c r="H119" s="28"/>
      <c r="I119" s="28"/>
      <c r="J119" s="25" t="str">
        <f aca="false">IF($N119="","",TEXT(INT($N119),"00")&amp;"."&amp;TEXT(ROUND(MOD($N119,1)*60,0),"00"))</f>
        <v/>
      </c>
      <c r="K119" s="28"/>
      <c r="L119" s="29"/>
      <c r="M119" s="30" t="str">
        <f aca="false">IF($H119="","",VALUE(LEFT($H119,2))+VALUE(RIGHT($H119,2))/60)</f>
        <v/>
      </c>
      <c r="N119" s="30" t="str">
        <f aca="false">IF(OR($M119="",$I119=""),"",$M119+$I119)</f>
        <v/>
      </c>
      <c r="O119" s="25" t="str">
        <f aca="false">IF($A119&lt;&gt;"Seçildi","",IF(OR($K119="",$F119="",$M119=""),"",IF(SUMPRODUCT(($A$7:$A$156="Seçildi")*($K$7:$K$156=$K119)*($F$7:$F$156=$F119)*(ROW($A$7:$A$156)&lt;&gt;ROW($A119))*($M$7:$M$156&lt;$N119)*($N$7:$N$156&gt;$M119))&gt;0,"⚠ Çakışma","OK")))</f>
        <v/>
      </c>
      <c r="P119" s="25" t="str">
        <f aca="false">IF($A119&lt;&gt;"Seçildi","",IF(OR($L119="",$F119="",$M119=""),"",IF(SUMPRODUCT(($A$7:$A$156="Seçildi")*($L$7:$L$156=$L119)*($F$7:$F$156=$F119)*(ROW($A$7:$A$156)&lt;&gt;ROW($A119))*($M$7:$M$156&lt;$N119)*($N$7:$N$156&gt;$M119))&gt;0,"⚠ Çakışma","OK")))</f>
        <v/>
      </c>
      <c r="Q119" s="25" t="str">
        <f aca="false">IF($A119&lt;&gt;"Seçildi","",IF(OR($D119="",$F119="",$M119=""),"",IF(SUMPRODUCT(($A$7:$A$156="Seçildi")*($D$7:$D$156=$D119)*($F$7:$F$156=$F119)*(ROW($A$7:$A$156)&lt;&gt;ROW($A119))*($M$7:$M$156&lt;$N119)*($N$7:$N$156&gt;$M119))&gt;0,"⚠ Çakışma","OK")))</f>
        <v/>
      </c>
      <c r="R119" s="31" t="str">
        <f aca="false">IF($A119&lt;&gt;"Seçildi","",IF(OR($F119="",$H119="",$K119="",$L119="",$O119="⚠ Çakışma",$P119="⚠ Çakışma",$Q119="⚠ Çakışma"),"⚠ Kontrol Et","✓ Uygun"))</f>
        <v/>
      </c>
      <c r="S119" s="30" t="str">
        <f aca="false">IF(AND($A119="Seçildi",$F119&lt;&gt;"",$H119&lt;&gt;""),$F119*100+$M119+ROW()/100000,"")</f>
        <v/>
      </c>
      <c r="T119" s="30" t="str">
        <f aca="false">IF($S119="","",RANK($S119,$S$7:$S$156,1))</f>
        <v/>
      </c>
    </row>
    <row r="120" customFormat="false" ht="13.5" hidden="false" customHeight="true" outlineLevel="0" collapsed="false">
      <c r="A120" s="25" t="str">
        <f aca="false">'1-Ders Havuzu'!K116</f>
        <v>Seçilmedi</v>
      </c>
      <c r="B120" s="25" t="str">
        <f aca="false">IF($A120="Seçildi",IF('1-Ders Havuzu'!C116="","",'1-Ders Havuzu'!C116),"")</f>
        <v/>
      </c>
      <c r="C120" s="26" t="str">
        <f aca="false">IF($A120="Seçildi",IF('1-Ders Havuzu'!D116="","",'1-Ders Havuzu'!D116),"")</f>
        <v/>
      </c>
      <c r="D120" s="25" t="str">
        <f aca="false">IF($A120="Seçildi",IF('1-Ders Havuzu'!B116="","",'1-Ders Havuzu'!B116),"")</f>
        <v/>
      </c>
      <c r="E120" s="25" t="str">
        <f aca="false">IF($A120="Seçildi",IF('1-Ders Havuzu'!A116="","",'1-Ders Havuzu'!A116),"")</f>
        <v/>
      </c>
      <c r="F120" s="27"/>
      <c r="G120" s="25" t="str">
        <f aca="false">IF($A120&lt;&gt;"Seçildi","",IF($F120="","",CHOOSE(WEEKDAY($F120,2),"Pazartesi","Salı","Çarşamba","Perşembe","Cuma","Cumartesi","Pazar")))</f>
        <v/>
      </c>
      <c r="H120" s="28"/>
      <c r="I120" s="28"/>
      <c r="J120" s="25" t="str">
        <f aca="false">IF($N120="","",TEXT(INT($N120),"00")&amp;"."&amp;TEXT(ROUND(MOD($N120,1)*60,0),"00"))</f>
        <v/>
      </c>
      <c r="K120" s="28"/>
      <c r="L120" s="29"/>
      <c r="M120" s="30" t="str">
        <f aca="false">IF($H120="","",VALUE(LEFT($H120,2))+VALUE(RIGHT($H120,2))/60)</f>
        <v/>
      </c>
      <c r="N120" s="30" t="str">
        <f aca="false">IF(OR($M120="",$I120=""),"",$M120+$I120)</f>
        <v/>
      </c>
      <c r="O120" s="25" t="str">
        <f aca="false">IF($A120&lt;&gt;"Seçildi","",IF(OR($K120="",$F120="",$M120=""),"",IF(SUMPRODUCT(($A$7:$A$156="Seçildi")*($K$7:$K$156=$K120)*($F$7:$F$156=$F120)*(ROW($A$7:$A$156)&lt;&gt;ROW($A120))*($M$7:$M$156&lt;$N120)*($N$7:$N$156&gt;$M120))&gt;0,"⚠ Çakışma","OK")))</f>
        <v/>
      </c>
      <c r="P120" s="25" t="str">
        <f aca="false">IF($A120&lt;&gt;"Seçildi","",IF(OR($L120="",$F120="",$M120=""),"",IF(SUMPRODUCT(($A$7:$A$156="Seçildi")*($L$7:$L$156=$L120)*($F$7:$F$156=$F120)*(ROW($A$7:$A$156)&lt;&gt;ROW($A120))*($M$7:$M$156&lt;$N120)*($N$7:$N$156&gt;$M120))&gt;0,"⚠ Çakışma","OK")))</f>
        <v/>
      </c>
      <c r="Q120" s="25" t="str">
        <f aca="false">IF($A120&lt;&gt;"Seçildi","",IF(OR($D120="",$F120="",$M120=""),"",IF(SUMPRODUCT(($A$7:$A$156="Seçildi")*($D$7:$D$156=$D120)*($F$7:$F$156=$F120)*(ROW($A$7:$A$156)&lt;&gt;ROW($A120))*($M$7:$M$156&lt;$N120)*($N$7:$N$156&gt;$M120))&gt;0,"⚠ Çakışma","OK")))</f>
        <v/>
      </c>
      <c r="R120" s="31" t="str">
        <f aca="false">IF($A120&lt;&gt;"Seçildi","",IF(OR($F120="",$H120="",$K120="",$L120="",$O120="⚠ Çakışma",$P120="⚠ Çakışma",$Q120="⚠ Çakışma"),"⚠ Kontrol Et","✓ Uygun"))</f>
        <v/>
      </c>
      <c r="S120" s="30" t="str">
        <f aca="false">IF(AND($A120="Seçildi",$F120&lt;&gt;"",$H120&lt;&gt;""),$F120*100+$M120+ROW()/100000,"")</f>
        <v/>
      </c>
      <c r="T120" s="30" t="str">
        <f aca="false">IF($S120="","",RANK($S120,$S$7:$S$156,1))</f>
        <v/>
      </c>
    </row>
    <row r="121" customFormat="false" ht="13.5" hidden="false" customHeight="true" outlineLevel="0" collapsed="false">
      <c r="A121" s="25" t="str">
        <f aca="false">'1-Ders Havuzu'!K117</f>
        <v>Seçilmedi</v>
      </c>
      <c r="B121" s="25" t="str">
        <f aca="false">IF($A121="Seçildi",IF('1-Ders Havuzu'!C117="","",'1-Ders Havuzu'!C117),"")</f>
        <v/>
      </c>
      <c r="C121" s="26" t="str">
        <f aca="false">IF($A121="Seçildi",IF('1-Ders Havuzu'!D117="","",'1-Ders Havuzu'!D117),"")</f>
        <v/>
      </c>
      <c r="D121" s="25" t="str">
        <f aca="false">IF($A121="Seçildi",IF('1-Ders Havuzu'!B117="","",'1-Ders Havuzu'!B117),"")</f>
        <v/>
      </c>
      <c r="E121" s="25" t="str">
        <f aca="false">IF($A121="Seçildi",IF('1-Ders Havuzu'!A117="","",'1-Ders Havuzu'!A117),"")</f>
        <v/>
      </c>
      <c r="F121" s="27"/>
      <c r="G121" s="25" t="str">
        <f aca="false">IF($A121&lt;&gt;"Seçildi","",IF($F121="","",CHOOSE(WEEKDAY($F121,2),"Pazartesi","Salı","Çarşamba","Perşembe","Cuma","Cumartesi","Pazar")))</f>
        <v/>
      </c>
      <c r="H121" s="28"/>
      <c r="I121" s="28"/>
      <c r="J121" s="25" t="str">
        <f aca="false">IF($N121="","",TEXT(INT($N121),"00")&amp;"."&amp;TEXT(ROUND(MOD($N121,1)*60,0),"00"))</f>
        <v/>
      </c>
      <c r="K121" s="28"/>
      <c r="L121" s="29"/>
      <c r="M121" s="30" t="str">
        <f aca="false">IF($H121="","",VALUE(LEFT($H121,2))+VALUE(RIGHT($H121,2))/60)</f>
        <v/>
      </c>
      <c r="N121" s="30" t="str">
        <f aca="false">IF(OR($M121="",$I121=""),"",$M121+$I121)</f>
        <v/>
      </c>
      <c r="O121" s="25" t="str">
        <f aca="false">IF($A121&lt;&gt;"Seçildi","",IF(OR($K121="",$F121="",$M121=""),"",IF(SUMPRODUCT(($A$7:$A$156="Seçildi")*($K$7:$K$156=$K121)*($F$7:$F$156=$F121)*(ROW($A$7:$A$156)&lt;&gt;ROW($A121))*($M$7:$M$156&lt;$N121)*($N$7:$N$156&gt;$M121))&gt;0,"⚠ Çakışma","OK")))</f>
        <v/>
      </c>
      <c r="P121" s="25" t="str">
        <f aca="false">IF($A121&lt;&gt;"Seçildi","",IF(OR($L121="",$F121="",$M121=""),"",IF(SUMPRODUCT(($A$7:$A$156="Seçildi")*($L$7:$L$156=$L121)*($F$7:$F$156=$F121)*(ROW($A$7:$A$156)&lt;&gt;ROW($A121))*($M$7:$M$156&lt;$N121)*($N$7:$N$156&gt;$M121))&gt;0,"⚠ Çakışma","OK")))</f>
        <v/>
      </c>
      <c r="Q121" s="25" t="str">
        <f aca="false">IF($A121&lt;&gt;"Seçildi","",IF(OR($D121="",$F121="",$M121=""),"",IF(SUMPRODUCT(($A$7:$A$156="Seçildi")*($D$7:$D$156=$D121)*($F$7:$F$156=$F121)*(ROW($A$7:$A$156)&lt;&gt;ROW($A121))*($M$7:$M$156&lt;$N121)*($N$7:$N$156&gt;$M121))&gt;0,"⚠ Çakışma","OK")))</f>
        <v/>
      </c>
      <c r="R121" s="31" t="str">
        <f aca="false">IF($A121&lt;&gt;"Seçildi","",IF(OR($F121="",$H121="",$K121="",$L121="",$O121="⚠ Çakışma",$P121="⚠ Çakışma",$Q121="⚠ Çakışma"),"⚠ Kontrol Et","✓ Uygun"))</f>
        <v/>
      </c>
      <c r="S121" s="30" t="str">
        <f aca="false">IF(AND($A121="Seçildi",$F121&lt;&gt;"",$H121&lt;&gt;""),$F121*100+$M121+ROW()/100000,"")</f>
        <v/>
      </c>
      <c r="T121" s="30" t="str">
        <f aca="false">IF($S121="","",RANK($S121,$S$7:$S$156,1))</f>
        <v/>
      </c>
    </row>
    <row r="122" customFormat="false" ht="13.5" hidden="false" customHeight="true" outlineLevel="0" collapsed="false">
      <c r="A122" s="25" t="str">
        <f aca="false">'1-Ders Havuzu'!K118</f>
        <v>Seçilmedi</v>
      </c>
      <c r="B122" s="25" t="str">
        <f aca="false">IF($A122="Seçildi",IF('1-Ders Havuzu'!C118="","",'1-Ders Havuzu'!C118),"")</f>
        <v/>
      </c>
      <c r="C122" s="26" t="str">
        <f aca="false">IF($A122="Seçildi",IF('1-Ders Havuzu'!D118="","",'1-Ders Havuzu'!D118),"")</f>
        <v/>
      </c>
      <c r="D122" s="25" t="str">
        <f aca="false">IF($A122="Seçildi",IF('1-Ders Havuzu'!B118="","",'1-Ders Havuzu'!B118),"")</f>
        <v/>
      </c>
      <c r="E122" s="25" t="str">
        <f aca="false">IF($A122="Seçildi",IF('1-Ders Havuzu'!A118="","",'1-Ders Havuzu'!A118),"")</f>
        <v/>
      </c>
      <c r="F122" s="27"/>
      <c r="G122" s="25" t="str">
        <f aca="false">IF($A122&lt;&gt;"Seçildi","",IF($F122="","",CHOOSE(WEEKDAY($F122,2),"Pazartesi","Salı","Çarşamba","Perşembe","Cuma","Cumartesi","Pazar")))</f>
        <v/>
      </c>
      <c r="H122" s="28"/>
      <c r="I122" s="28"/>
      <c r="J122" s="25" t="str">
        <f aca="false">IF($N122="","",TEXT(INT($N122),"00")&amp;"."&amp;TEXT(ROUND(MOD($N122,1)*60,0),"00"))</f>
        <v/>
      </c>
      <c r="K122" s="28"/>
      <c r="L122" s="29"/>
      <c r="M122" s="30" t="str">
        <f aca="false">IF($H122="","",VALUE(LEFT($H122,2))+VALUE(RIGHT($H122,2))/60)</f>
        <v/>
      </c>
      <c r="N122" s="30" t="str">
        <f aca="false">IF(OR($M122="",$I122=""),"",$M122+$I122)</f>
        <v/>
      </c>
      <c r="O122" s="25" t="str">
        <f aca="false">IF($A122&lt;&gt;"Seçildi","",IF(OR($K122="",$F122="",$M122=""),"",IF(SUMPRODUCT(($A$7:$A$156="Seçildi")*($K$7:$K$156=$K122)*($F$7:$F$156=$F122)*(ROW($A$7:$A$156)&lt;&gt;ROW($A122))*($M$7:$M$156&lt;$N122)*($N$7:$N$156&gt;$M122))&gt;0,"⚠ Çakışma","OK")))</f>
        <v/>
      </c>
      <c r="P122" s="25" t="str">
        <f aca="false">IF($A122&lt;&gt;"Seçildi","",IF(OR($L122="",$F122="",$M122=""),"",IF(SUMPRODUCT(($A$7:$A$156="Seçildi")*($L$7:$L$156=$L122)*($F$7:$F$156=$F122)*(ROW($A$7:$A$156)&lt;&gt;ROW($A122))*($M$7:$M$156&lt;$N122)*($N$7:$N$156&gt;$M122))&gt;0,"⚠ Çakışma","OK")))</f>
        <v/>
      </c>
      <c r="Q122" s="25" t="str">
        <f aca="false">IF($A122&lt;&gt;"Seçildi","",IF(OR($D122="",$F122="",$M122=""),"",IF(SUMPRODUCT(($A$7:$A$156="Seçildi")*($D$7:$D$156=$D122)*($F$7:$F$156=$F122)*(ROW($A$7:$A$156)&lt;&gt;ROW($A122))*($M$7:$M$156&lt;$N122)*($N$7:$N$156&gt;$M122))&gt;0,"⚠ Çakışma","OK")))</f>
        <v/>
      </c>
      <c r="R122" s="31" t="str">
        <f aca="false">IF($A122&lt;&gt;"Seçildi","",IF(OR($F122="",$H122="",$K122="",$L122="",$O122="⚠ Çakışma",$P122="⚠ Çakışma",$Q122="⚠ Çakışma"),"⚠ Kontrol Et","✓ Uygun"))</f>
        <v/>
      </c>
      <c r="S122" s="30" t="str">
        <f aca="false">IF(AND($A122="Seçildi",$F122&lt;&gt;"",$H122&lt;&gt;""),$F122*100+$M122+ROW()/100000,"")</f>
        <v/>
      </c>
      <c r="T122" s="30" t="str">
        <f aca="false">IF($S122="","",RANK($S122,$S$7:$S$156,1))</f>
        <v/>
      </c>
    </row>
    <row r="123" customFormat="false" ht="13.5" hidden="false" customHeight="true" outlineLevel="0" collapsed="false">
      <c r="A123" s="25" t="str">
        <f aca="false">'1-Ders Havuzu'!K119</f>
        <v>Seçilmedi</v>
      </c>
      <c r="B123" s="25" t="str">
        <f aca="false">IF($A123="Seçildi",IF('1-Ders Havuzu'!C119="","",'1-Ders Havuzu'!C119),"")</f>
        <v/>
      </c>
      <c r="C123" s="26" t="str">
        <f aca="false">IF($A123="Seçildi",IF('1-Ders Havuzu'!D119="","",'1-Ders Havuzu'!D119),"")</f>
        <v/>
      </c>
      <c r="D123" s="25" t="str">
        <f aca="false">IF($A123="Seçildi",IF('1-Ders Havuzu'!B119="","",'1-Ders Havuzu'!B119),"")</f>
        <v/>
      </c>
      <c r="E123" s="25" t="str">
        <f aca="false">IF($A123="Seçildi",IF('1-Ders Havuzu'!A119="","",'1-Ders Havuzu'!A119),"")</f>
        <v/>
      </c>
      <c r="F123" s="27"/>
      <c r="G123" s="25" t="str">
        <f aca="false">IF($A123&lt;&gt;"Seçildi","",IF($F123="","",CHOOSE(WEEKDAY($F123,2),"Pazartesi","Salı","Çarşamba","Perşembe","Cuma","Cumartesi","Pazar")))</f>
        <v/>
      </c>
      <c r="H123" s="28"/>
      <c r="I123" s="28"/>
      <c r="J123" s="25" t="str">
        <f aca="false">IF($N123="","",TEXT(INT($N123),"00")&amp;"."&amp;TEXT(ROUND(MOD($N123,1)*60,0),"00"))</f>
        <v/>
      </c>
      <c r="K123" s="28"/>
      <c r="L123" s="29"/>
      <c r="M123" s="30" t="str">
        <f aca="false">IF($H123="","",VALUE(LEFT($H123,2))+VALUE(RIGHT($H123,2))/60)</f>
        <v/>
      </c>
      <c r="N123" s="30" t="str">
        <f aca="false">IF(OR($M123="",$I123=""),"",$M123+$I123)</f>
        <v/>
      </c>
      <c r="O123" s="25" t="str">
        <f aca="false">IF($A123&lt;&gt;"Seçildi","",IF(OR($K123="",$F123="",$M123=""),"",IF(SUMPRODUCT(($A$7:$A$156="Seçildi")*($K$7:$K$156=$K123)*($F$7:$F$156=$F123)*(ROW($A$7:$A$156)&lt;&gt;ROW($A123))*($M$7:$M$156&lt;$N123)*($N$7:$N$156&gt;$M123))&gt;0,"⚠ Çakışma","OK")))</f>
        <v/>
      </c>
      <c r="P123" s="25" t="str">
        <f aca="false">IF($A123&lt;&gt;"Seçildi","",IF(OR($L123="",$F123="",$M123=""),"",IF(SUMPRODUCT(($A$7:$A$156="Seçildi")*($L$7:$L$156=$L123)*($F$7:$F$156=$F123)*(ROW($A$7:$A$156)&lt;&gt;ROW($A123))*($M$7:$M$156&lt;$N123)*($N$7:$N$156&gt;$M123))&gt;0,"⚠ Çakışma","OK")))</f>
        <v/>
      </c>
      <c r="Q123" s="25" t="str">
        <f aca="false">IF($A123&lt;&gt;"Seçildi","",IF(OR($D123="",$F123="",$M123=""),"",IF(SUMPRODUCT(($A$7:$A$156="Seçildi")*($D$7:$D$156=$D123)*($F$7:$F$156=$F123)*(ROW($A$7:$A$156)&lt;&gt;ROW($A123))*($M$7:$M$156&lt;$N123)*($N$7:$N$156&gt;$M123))&gt;0,"⚠ Çakışma","OK")))</f>
        <v/>
      </c>
      <c r="R123" s="31" t="str">
        <f aca="false">IF($A123&lt;&gt;"Seçildi","",IF(OR($F123="",$H123="",$K123="",$L123="",$O123="⚠ Çakışma",$P123="⚠ Çakışma",$Q123="⚠ Çakışma"),"⚠ Kontrol Et","✓ Uygun"))</f>
        <v/>
      </c>
      <c r="S123" s="30" t="str">
        <f aca="false">IF(AND($A123="Seçildi",$F123&lt;&gt;"",$H123&lt;&gt;""),$F123*100+$M123+ROW()/100000,"")</f>
        <v/>
      </c>
      <c r="T123" s="30" t="str">
        <f aca="false">IF($S123="","",RANK($S123,$S$7:$S$156,1))</f>
        <v/>
      </c>
    </row>
    <row r="124" customFormat="false" ht="13.5" hidden="false" customHeight="true" outlineLevel="0" collapsed="false">
      <c r="A124" s="25" t="str">
        <f aca="false">'1-Ders Havuzu'!K120</f>
        <v>Seçilmedi</v>
      </c>
      <c r="B124" s="25" t="str">
        <f aca="false">IF($A124="Seçildi",IF('1-Ders Havuzu'!C120="","",'1-Ders Havuzu'!C120),"")</f>
        <v/>
      </c>
      <c r="C124" s="26" t="str">
        <f aca="false">IF($A124="Seçildi",IF('1-Ders Havuzu'!D120="","",'1-Ders Havuzu'!D120),"")</f>
        <v/>
      </c>
      <c r="D124" s="25" t="str">
        <f aca="false">IF($A124="Seçildi",IF('1-Ders Havuzu'!B120="","",'1-Ders Havuzu'!B120),"")</f>
        <v/>
      </c>
      <c r="E124" s="25" t="str">
        <f aca="false">IF($A124="Seçildi",IF('1-Ders Havuzu'!A120="","",'1-Ders Havuzu'!A120),"")</f>
        <v/>
      </c>
      <c r="F124" s="27"/>
      <c r="G124" s="25" t="str">
        <f aca="false">IF($A124&lt;&gt;"Seçildi","",IF($F124="","",CHOOSE(WEEKDAY($F124,2),"Pazartesi","Salı","Çarşamba","Perşembe","Cuma","Cumartesi","Pazar")))</f>
        <v/>
      </c>
      <c r="H124" s="28"/>
      <c r="I124" s="28"/>
      <c r="J124" s="25" t="str">
        <f aca="false">IF($N124="","",TEXT(INT($N124),"00")&amp;"."&amp;TEXT(ROUND(MOD($N124,1)*60,0),"00"))</f>
        <v/>
      </c>
      <c r="K124" s="28"/>
      <c r="L124" s="29"/>
      <c r="M124" s="30" t="str">
        <f aca="false">IF($H124="","",VALUE(LEFT($H124,2))+VALUE(RIGHT($H124,2))/60)</f>
        <v/>
      </c>
      <c r="N124" s="30" t="str">
        <f aca="false">IF(OR($M124="",$I124=""),"",$M124+$I124)</f>
        <v/>
      </c>
      <c r="O124" s="25" t="str">
        <f aca="false">IF($A124&lt;&gt;"Seçildi","",IF(OR($K124="",$F124="",$M124=""),"",IF(SUMPRODUCT(($A$7:$A$156="Seçildi")*($K$7:$K$156=$K124)*($F$7:$F$156=$F124)*(ROW($A$7:$A$156)&lt;&gt;ROW($A124))*($M$7:$M$156&lt;$N124)*($N$7:$N$156&gt;$M124))&gt;0,"⚠ Çakışma","OK")))</f>
        <v/>
      </c>
      <c r="P124" s="25" t="str">
        <f aca="false">IF($A124&lt;&gt;"Seçildi","",IF(OR($L124="",$F124="",$M124=""),"",IF(SUMPRODUCT(($A$7:$A$156="Seçildi")*($L$7:$L$156=$L124)*($F$7:$F$156=$F124)*(ROW($A$7:$A$156)&lt;&gt;ROW($A124))*($M$7:$M$156&lt;$N124)*($N$7:$N$156&gt;$M124))&gt;0,"⚠ Çakışma","OK")))</f>
        <v/>
      </c>
      <c r="Q124" s="25" t="str">
        <f aca="false">IF($A124&lt;&gt;"Seçildi","",IF(OR($D124="",$F124="",$M124=""),"",IF(SUMPRODUCT(($A$7:$A$156="Seçildi")*($D$7:$D$156=$D124)*($F$7:$F$156=$F124)*(ROW($A$7:$A$156)&lt;&gt;ROW($A124))*($M$7:$M$156&lt;$N124)*($N$7:$N$156&gt;$M124))&gt;0,"⚠ Çakışma","OK")))</f>
        <v/>
      </c>
      <c r="R124" s="31" t="str">
        <f aca="false">IF($A124&lt;&gt;"Seçildi","",IF(OR($F124="",$H124="",$K124="",$L124="",$O124="⚠ Çakışma",$P124="⚠ Çakışma",$Q124="⚠ Çakışma"),"⚠ Kontrol Et","✓ Uygun"))</f>
        <v/>
      </c>
      <c r="S124" s="30" t="str">
        <f aca="false">IF(AND($A124="Seçildi",$F124&lt;&gt;"",$H124&lt;&gt;""),$F124*100+$M124+ROW()/100000,"")</f>
        <v/>
      </c>
      <c r="T124" s="30" t="str">
        <f aca="false">IF($S124="","",RANK($S124,$S$7:$S$156,1))</f>
        <v/>
      </c>
    </row>
    <row r="125" customFormat="false" ht="13.5" hidden="false" customHeight="true" outlineLevel="0" collapsed="false">
      <c r="A125" s="25" t="str">
        <f aca="false">'1-Ders Havuzu'!K121</f>
        <v>Seçilmedi</v>
      </c>
      <c r="B125" s="25" t="str">
        <f aca="false">IF($A125="Seçildi",IF('1-Ders Havuzu'!C121="","",'1-Ders Havuzu'!C121),"")</f>
        <v/>
      </c>
      <c r="C125" s="26" t="str">
        <f aca="false">IF($A125="Seçildi",IF('1-Ders Havuzu'!D121="","",'1-Ders Havuzu'!D121),"")</f>
        <v/>
      </c>
      <c r="D125" s="25" t="str">
        <f aca="false">IF($A125="Seçildi",IF('1-Ders Havuzu'!B121="","",'1-Ders Havuzu'!B121),"")</f>
        <v/>
      </c>
      <c r="E125" s="25" t="str">
        <f aca="false">IF($A125="Seçildi",IF('1-Ders Havuzu'!A121="","",'1-Ders Havuzu'!A121),"")</f>
        <v/>
      </c>
      <c r="F125" s="27"/>
      <c r="G125" s="25" t="str">
        <f aca="false">IF($A125&lt;&gt;"Seçildi","",IF($F125="","",CHOOSE(WEEKDAY($F125,2),"Pazartesi","Salı","Çarşamba","Perşembe","Cuma","Cumartesi","Pazar")))</f>
        <v/>
      </c>
      <c r="H125" s="28"/>
      <c r="I125" s="28"/>
      <c r="J125" s="25" t="str">
        <f aca="false">IF($N125="","",TEXT(INT($N125),"00")&amp;"."&amp;TEXT(ROUND(MOD($N125,1)*60,0),"00"))</f>
        <v/>
      </c>
      <c r="K125" s="28"/>
      <c r="L125" s="29"/>
      <c r="M125" s="30" t="str">
        <f aca="false">IF($H125="","",VALUE(LEFT($H125,2))+VALUE(RIGHT($H125,2))/60)</f>
        <v/>
      </c>
      <c r="N125" s="30" t="str">
        <f aca="false">IF(OR($M125="",$I125=""),"",$M125+$I125)</f>
        <v/>
      </c>
      <c r="O125" s="25" t="str">
        <f aca="false">IF($A125&lt;&gt;"Seçildi","",IF(OR($K125="",$F125="",$M125=""),"",IF(SUMPRODUCT(($A$7:$A$156="Seçildi")*($K$7:$K$156=$K125)*($F$7:$F$156=$F125)*(ROW($A$7:$A$156)&lt;&gt;ROW($A125))*($M$7:$M$156&lt;$N125)*($N$7:$N$156&gt;$M125))&gt;0,"⚠ Çakışma","OK")))</f>
        <v/>
      </c>
      <c r="P125" s="25" t="str">
        <f aca="false">IF($A125&lt;&gt;"Seçildi","",IF(OR($L125="",$F125="",$M125=""),"",IF(SUMPRODUCT(($A$7:$A$156="Seçildi")*($L$7:$L$156=$L125)*($F$7:$F$156=$F125)*(ROW($A$7:$A$156)&lt;&gt;ROW($A125))*($M$7:$M$156&lt;$N125)*($N$7:$N$156&gt;$M125))&gt;0,"⚠ Çakışma","OK")))</f>
        <v/>
      </c>
      <c r="Q125" s="25" t="str">
        <f aca="false">IF($A125&lt;&gt;"Seçildi","",IF(OR($D125="",$F125="",$M125=""),"",IF(SUMPRODUCT(($A$7:$A$156="Seçildi")*($D$7:$D$156=$D125)*($F$7:$F$156=$F125)*(ROW($A$7:$A$156)&lt;&gt;ROW($A125))*($M$7:$M$156&lt;$N125)*($N$7:$N$156&gt;$M125))&gt;0,"⚠ Çakışma","OK")))</f>
        <v/>
      </c>
      <c r="R125" s="31" t="str">
        <f aca="false">IF($A125&lt;&gt;"Seçildi","",IF(OR($F125="",$H125="",$K125="",$L125="",$O125="⚠ Çakışma",$P125="⚠ Çakışma",$Q125="⚠ Çakışma"),"⚠ Kontrol Et","✓ Uygun"))</f>
        <v/>
      </c>
      <c r="S125" s="30" t="str">
        <f aca="false">IF(AND($A125="Seçildi",$F125&lt;&gt;"",$H125&lt;&gt;""),$F125*100+$M125+ROW()/100000,"")</f>
        <v/>
      </c>
      <c r="T125" s="30" t="str">
        <f aca="false">IF($S125="","",RANK($S125,$S$7:$S$156,1))</f>
        <v/>
      </c>
    </row>
    <row r="126" customFormat="false" ht="13.5" hidden="false" customHeight="true" outlineLevel="0" collapsed="false">
      <c r="A126" s="25" t="str">
        <f aca="false">'1-Ders Havuzu'!K122</f>
        <v>Seçilmedi</v>
      </c>
      <c r="B126" s="25" t="str">
        <f aca="false">IF($A126="Seçildi",IF('1-Ders Havuzu'!C122="","",'1-Ders Havuzu'!C122),"")</f>
        <v/>
      </c>
      <c r="C126" s="26" t="str">
        <f aca="false">IF($A126="Seçildi",IF('1-Ders Havuzu'!D122="","",'1-Ders Havuzu'!D122),"")</f>
        <v/>
      </c>
      <c r="D126" s="25" t="str">
        <f aca="false">IF($A126="Seçildi",IF('1-Ders Havuzu'!B122="","",'1-Ders Havuzu'!B122),"")</f>
        <v/>
      </c>
      <c r="E126" s="25" t="str">
        <f aca="false">IF($A126="Seçildi",IF('1-Ders Havuzu'!A122="","",'1-Ders Havuzu'!A122),"")</f>
        <v/>
      </c>
      <c r="F126" s="27"/>
      <c r="G126" s="25" t="str">
        <f aca="false">IF($A126&lt;&gt;"Seçildi","",IF($F126="","",CHOOSE(WEEKDAY($F126,2),"Pazartesi","Salı","Çarşamba","Perşembe","Cuma","Cumartesi","Pazar")))</f>
        <v/>
      </c>
      <c r="H126" s="28"/>
      <c r="I126" s="28"/>
      <c r="J126" s="25" t="str">
        <f aca="false">IF($N126="","",TEXT(INT($N126),"00")&amp;"."&amp;TEXT(ROUND(MOD($N126,1)*60,0),"00"))</f>
        <v/>
      </c>
      <c r="K126" s="28"/>
      <c r="L126" s="29"/>
      <c r="M126" s="30" t="str">
        <f aca="false">IF($H126="","",VALUE(LEFT($H126,2))+VALUE(RIGHT($H126,2))/60)</f>
        <v/>
      </c>
      <c r="N126" s="30" t="str">
        <f aca="false">IF(OR($M126="",$I126=""),"",$M126+$I126)</f>
        <v/>
      </c>
      <c r="O126" s="25" t="str">
        <f aca="false">IF($A126&lt;&gt;"Seçildi","",IF(OR($K126="",$F126="",$M126=""),"",IF(SUMPRODUCT(($A$7:$A$156="Seçildi")*($K$7:$K$156=$K126)*($F$7:$F$156=$F126)*(ROW($A$7:$A$156)&lt;&gt;ROW($A126))*($M$7:$M$156&lt;$N126)*($N$7:$N$156&gt;$M126))&gt;0,"⚠ Çakışma","OK")))</f>
        <v/>
      </c>
      <c r="P126" s="25" t="str">
        <f aca="false">IF($A126&lt;&gt;"Seçildi","",IF(OR($L126="",$F126="",$M126=""),"",IF(SUMPRODUCT(($A$7:$A$156="Seçildi")*($L$7:$L$156=$L126)*($F$7:$F$156=$F126)*(ROW($A$7:$A$156)&lt;&gt;ROW($A126))*($M$7:$M$156&lt;$N126)*($N$7:$N$156&gt;$M126))&gt;0,"⚠ Çakışma","OK")))</f>
        <v/>
      </c>
      <c r="Q126" s="25" t="str">
        <f aca="false">IF($A126&lt;&gt;"Seçildi","",IF(OR($D126="",$F126="",$M126=""),"",IF(SUMPRODUCT(($A$7:$A$156="Seçildi")*($D$7:$D$156=$D126)*($F$7:$F$156=$F126)*(ROW($A$7:$A$156)&lt;&gt;ROW($A126))*($M$7:$M$156&lt;$N126)*($N$7:$N$156&gt;$M126))&gt;0,"⚠ Çakışma","OK")))</f>
        <v/>
      </c>
      <c r="R126" s="31" t="str">
        <f aca="false">IF($A126&lt;&gt;"Seçildi","",IF(OR($F126="",$H126="",$K126="",$L126="",$O126="⚠ Çakışma",$P126="⚠ Çakışma",$Q126="⚠ Çakışma"),"⚠ Kontrol Et","✓ Uygun"))</f>
        <v/>
      </c>
      <c r="S126" s="30" t="str">
        <f aca="false">IF(AND($A126="Seçildi",$F126&lt;&gt;"",$H126&lt;&gt;""),$F126*100+$M126+ROW()/100000,"")</f>
        <v/>
      </c>
      <c r="T126" s="30" t="str">
        <f aca="false">IF($S126="","",RANK($S126,$S$7:$S$156,1))</f>
        <v/>
      </c>
    </row>
    <row r="127" customFormat="false" ht="13.5" hidden="false" customHeight="true" outlineLevel="0" collapsed="false">
      <c r="A127" s="25" t="str">
        <f aca="false">'1-Ders Havuzu'!K123</f>
        <v>Seçilmedi</v>
      </c>
      <c r="B127" s="25" t="str">
        <f aca="false">IF($A127="Seçildi",IF('1-Ders Havuzu'!C123="","",'1-Ders Havuzu'!C123),"")</f>
        <v/>
      </c>
      <c r="C127" s="26" t="str">
        <f aca="false">IF($A127="Seçildi",IF('1-Ders Havuzu'!D123="","",'1-Ders Havuzu'!D123),"")</f>
        <v/>
      </c>
      <c r="D127" s="25" t="str">
        <f aca="false">IF($A127="Seçildi",IF('1-Ders Havuzu'!B123="","",'1-Ders Havuzu'!B123),"")</f>
        <v/>
      </c>
      <c r="E127" s="25" t="str">
        <f aca="false">IF($A127="Seçildi",IF('1-Ders Havuzu'!A123="","",'1-Ders Havuzu'!A123),"")</f>
        <v/>
      </c>
      <c r="F127" s="27"/>
      <c r="G127" s="25" t="str">
        <f aca="false">IF($A127&lt;&gt;"Seçildi","",IF($F127="","",CHOOSE(WEEKDAY($F127,2),"Pazartesi","Salı","Çarşamba","Perşembe","Cuma","Cumartesi","Pazar")))</f>
        <v/>
      </c>
      <c r="H127" s="28"/>
      <c r="I127" s="28"/>
      <c r="J127" s="25" t="str">
        <f aca="false">IF($N127="","",TEXT(INT($N127),"00")&amp;"."&amp;TEXT(ROUND(MOD($N127,1)*60,0),"00"))</f>
        <v/>
      </c>
      <c r="K127" s="28"/>
      <c r="L127" s="29"/>
      <c r="M127" s="30" t="str">
        <f aca="false">IF($H127="","",VALUE(LEFT($H127,2))+VALUE(RIGHT($H127,2))/60)</f>
        <v/>
      </c>
      <c r="N127" s="30" t="str">
        <f aca="false">IF(OR($M127="",$I127=""),"",$M127+$I127)</f>
        <v/>
      </c>
      <c r="O127" s="25" t="str">
        <f aca="false">IF($A127&lt;&gt;"Seçildi","",IF(OR($K127="",$F127="",$M127=""),"",IF(SUMPRODUCT(($A$7:$A$156="Seçildi")*($K$7:$K$156=$K127)*($F$7:$F$156=$F127)*(ROW($A$7:$A$156)&lt;&gt;ROW($A127))*($M$7:$M$156&lt;$N127)*($N$7:$N$156&gt;$M127))&gt;0,"⚠ Çakışma","OK")))</f>
        <v/>
      </c>
      <c r="P127" s="25" t="str">
        <f aca="false">IF($A127&lt;&gt;"Seçildi","",IF(OR($L127="",$F127="",$M127=""),"",IF(SUMPRODUCT(($A$7:$A$156="Seçildi")*($L$7:$L$156=$L127)*($F$7:$F$156=$F127)*(ROW($A$7:$A$156)&lt;&gt;ROW($A127))*($M$7:$M$156&lt;$N127)*($N$7:$N$156&gt;$M127))&gt;0,"⚠ Çakışma","OK")))</f>
        <v/>
      </c>
      <c r="Q127" s="25" t="str">
        <f aca="false">IF($A127&lt;&gt;"Seçildi","",IF(OR($D127="",$F127="",$M127=""),"",IF(SUMPRODUCT(($A$7:$A$156="Seçildi")*($D$7:$D$156=$D127)*($F$7:$F$156=$F127)*(ROW($A$7:$A$156)&lt;&gt;ROW($A127))*($M$7:$M$156&lt;$N127)*($N$7:$N$156&gt;$M127))&gt;0,"⚠ Çakışma","OK")))</f>
        <v/>
      </c>
      <c r="R127" s="31" t="str">
        <f aca="false">IF($A127&lt;&gt;"Seçildi","",IF(OR($F127="",$H127="",$K127="",$L127="",$O127="⚠ Çakışma",$P127="⚠ Çakışma",$Q127="⚠ Çakışma"),"⚠ Kontrol Et","✓ Uygun"))</f>
        <v/>
      </c>
      <c r="S127" s="30" t="str">
        <f aca="false">IF(AND($A127="Seçildi",$F127&lt;&gt;"",$H127&lt;&gt;""),$F127*100+$M127+ROW()/100000,"")</f>
        <v/>
      </c>
      <c r="T127" s="30" t="str">
        <f aca="false">IF($S127="","",RANK($S127,$S$7:$S$156,1))</f>
        <v/>
      </c>
    </row>
    <row r="128" customFormat="false" ht="13.5" hidden="false" customHeight="true" outlineLevel="0" collapsed="false">
      <c r="A128" s="25" t="str">
        <f aca="false">'1-Ders Havuzu'!K124</f>
        <v>Seçilmedi</v>
      </c>
      <c r="B128" s="25" t="str">
        <f aca="false">IF($A128="Seçildi",IF('1-Ders Havuzu'!C124="","",'1-Ders Havuzu'!C124),"")</f>
        <v/>
      </c>
      <c r="C128" s="26" t="str">
        <f aca="false">IF($A128="Seçildi",IF('1-Ders Havuzu'!D124="","",'1-Ders Havuzu'!D124),"")</f>
        <v/>
      </c>
      <c r="D128" s="25" t="str">
        <f aca="false">IF($A128="Seçildi",IF('1-Ders Havuzu'!B124="","",'1-Ders Havuzu'!B124),"")</f>
        <v/>
      </c>
      <c r="E128" s="25" t="str">
        <f aca="false">IF($A128="Seçildi",IF('1-Ders Havuzu'!A124="","",'1-Ders Havuzu'!A124),"")</f>
        <v/>
      </c>
      <c r="F128" s="27"/>
      <c r="G128" s="25" t="str">
        <f aca="false">IF($A128&lt;&gt;"Seçildi","",IF($F128="","",CHOOSE(WEEKDAY($F128,2),"Pazartesi","Salı","Çarşamba","Perşembe","Cuma","Cumartesi","Pazar")))</f>
        <v/>
      </c>
      <c r="H128" s="28"/>
      <c r="I128" s="28"/>
      <c r="J128" s="25" t="str">
        <f aca="false">IF($N128="","",TEXT(INT($N128),"00")&amp;"."&amp;TEXT(ROUND(MOD($N128,1)*60,0),"00"))</f>
        <v/>
      </c>
      <c r="K128" s="28"/>
      <c r="L128" s="29"/>
      <c r="M128" s="30" t="str">
        <f aca="false">IF($H128="","",VALUE(LEFT($H128,2))+VALUE(RIGHT($H128,2))/60)</f>
        <v/>
      </c>
      <c r="N128" s="30" t="str">
        <f aca="false">IF(OR($M128="",$I128=""),"",$M128+$I128)</f>
        <v/>
      </c>
      <c r="O128" s="25" t="str">
        <f aca="false">IF($A128&lt;&gt;"Seçildi","",IF(OR($K128="",$F128="",$M128=""),"",IF(SUMPRODUCT(($A$7:$A$156="Seçildi")*($K$7:$K$156=$K128)*($F$7:$F$156=$F128)*(ROW($A$7:$A$156)&lt;&gt;ROW($A128))*($M$7:$M$156&lt;$N128)*($N$7:$N$156&gt;$M128))&gt;0,"⚠ Çakışma","OK")))</f>
        <v/>
      </c>
      <c r="P128" s="25" t="str">
        <f aca="false">IF($A128&lt;&gt;"Seçildi","",IF(OR($L128="",$F128="",$M128=""),"",IF(SUMPRODUCT(($A$7:$A$156="Seçildi")*($L$7:$L$156=$L128)*($F$7:$F$156=$F128)*(ROW($A$7:$A$156)&lt;&gt;ROW($A128))*($M$7:$M$156&lt;$N128)*($N$7:$N$156&gt;$M128))&gt;0,"⚠ Çakışma","OK")))</f>
        <v/>
      </c>
      <c r="Q128" s="25" t="str">
        <f aca="false">IF($A128&lt;&gt;"Seçildi","",IF(OR($D128="",$F128="",$M128=""),"",IF(SUMPRODUCT(($A$7:$A$156="Seçildi")*($D$7:$D$156=$D128)*($F$7:$F$156=$F128)*(ROW($A$7:$A$156)&lt;&gt;ROW($A128))*($M$7:$M$156&lt;$N128)*($N$7:$N$156&gt;$M128))&gt;0,"⚠ Çakışma","OK")))</f>
        <v/>
      </c>
      <c r="R128" s="31" t="str">
        <f aca="false">IF($A128&lt;&gt;"Seçildi","",IF(OR($F128="",$H128="",$K128="",$L128="",$O128="⚠ Çakışma",$P128="⚠ Çakışma",$Q128="⚠ Çakışma"),"⚠ Kontrol Et","✓ Uygun"))</f>
        <v/>
      </c>
      <c r="S128" s="30" t="str">
        <f aca="false">IF(AND($A128="Seçildi",$F128&lt;&gt;"",$H128&lt;&gt;""),$F128*100+$M128+ROW()/100000,"")</f>
        <v/>
      </c>
      <c r="T128" s="30" t="str">
        <f aca="false">IF($S128="","",RANK($S128,$S$7:$S$156,1))</f>
        <v/>
      </c>
    </row>
    <row r="129" customFormat="false" ht="13.5" hidden="false" customHeight="true" outlineLevel="0" collapsed="false">
      <c r="A129" s="25" t="str">
        <f aca="false">'1-Ders Havuzu'!K125</f>
        <v>Seçilmedi</v>
      </c>
      <c r="B129" s="25" t="str">
        <f aca="false">IF($A129="Seçildi",IF('1-Ders Havuzu'!C125="","",'1-Ders Havuzu'!C125),"")</f>
        <v/>
      </c>
      <c r="C129" s="26" t="str">
        <f aca="false">IF($A129="Seçildi",IF('1-Ders Havuzu'!D125="","",'1-Ders Havuzu'!D125),"")</f>
        <v/>
      </c>
      <c r="D129" s="25" t="str">
        <f aca="false">IF($A129="Seçildi",IF('1-Ders Havuzu'!B125="","",'1-Ders Havuzu'!B125),"")</f>
        <v/>
      </c>
      <c r="E129" s="25" t="str">
        <f aca="false">IF($A129="Seçildi",IF('1-Ders Havuzu'!A125="","",'1-Ders Havuzu'!A125),"")</f>
        <v/>
      </c>
      <c r="F129" s="27"/>
      <c r="G129" s="25" t="str">
        <f aca="false">IF($A129&lt;&gt;"Seçildi","",IF($F129="","",CHOOSE(WEEKDAY($F129,2),"Pazartesi","Salı","Çarşamba","Perşembe","Cuma","Cumartesi","Pazar")))</f>
        <v/>
      </c>
      <c r="H129" s="28"/>
      <c r="I129" s="28"/>
      <c r="J129" s="25" t="str">
        <f aca="false">IF($N129="","",TEXT(INT($N129),"00")&amp;"."&amp;TEXT(ROUND(MOD($N129,1)*60,0),"00"))</f>
        <v/>
      </c>
      <c r="K129" s="28"/>
      <c r="L129" s="29"/>
      <c r="M129" s="30" t="str">
        <f aca="false">IF($H129="","",VALUE(LEFT($H129,2))+VALUE(RIGHT($H129,2))/60)</f>
        <v/>
      </c>
      <c r="N129" s="30" t="str">
        <f aca="false">IF(OR($M129="",$I129=""),"",$M129+$I129)</f>
        <v/>
      </c>
      <c r="O129" s="25" t="str">
        <f aca="false">IF($A129&lt;&gt;"Seçildi","",IF(OR($K129="",$F129="",$M129=""),"",IF(SUMPRODUCT(($A$7:$A$156="Seçildi")*($K$7:$K$156=$K129)*($F$7:$F$156=$F129)*(ROW($A$7:$A$156)&lt;&gt;ROW($A129))*($M$7:$M$156&lt;$N129)*($N$7:$N$156&gt;$M129))&gt;0,"⚠ Çakışma","OK")))</f>
        <v/>
      </c>
      <c r="P129" s="25" t="str">
        <f aca="false">IF($A129&lt;&gt;"Seçildi","",IF(OR($L129="",$F129="",$M129=""),"",IF(SUMPRODUCT(($A$7:$A$156="Seçildi")*($L$7:$L$156=$L129)*($F$7:$F$156=$F129)*(ROW($A$7:$A$156)&lt;&gt;ROW($A129))*($M$7:$M$156&lt;$N129)*($N$7:$N$156&gt;$M129))&gt;0,"⚠ Çakışma","OK")))</f>
        <v/>
      </c>
      <c r="Q129" s="25" t="str">
        <f aca="false">IF($A129&lt;&gt;"Seçildi","",IF(OR($D129="",$F129="",$M129=""),"",IF(SUMPRODUCT(($A$7:$A$156="Seçildi")*($D$7:$D$156=$D129)*($F$7:$F$156=$F129)*(ROW($A$7:$A$156)&lt;&gt;ROW($A129))*($M$7:$M$156&lt;$N129)*($N$7:$N$156&gt;$M129))&gt;0,"⚠ Çakışma","OK")))</f>
        <v/>
      </c>
      <c r="R129" s="31" t="str">
        <f aca="false">IF($A129&lt;&gt;"Seçildi","",IF(OR($F129="",$H129="",$K129="",$L129="",$O129="⚠ Çakışma",$P129="⚠ Çakışma",$Q129="⚠ Çakışma"),"⚠ Kontrol Et","✓ Uygun"))</f>
        <v/>
      </c>
      <c r="S129" s="30" t="str">
        <f aca="false">IF(AND($A129="Seçildi",$F129&lt;&gt;"",$H129&lt;&gt;""),$F129*100+$M129+ROW()/100000,"")</f>
        <v/>
      </c>
      <c r="T129" s="30" t="str">
        <f aca="false">IF($S129="","",RANK($S129,$S$7:$S$156,1))</f>
        <v/>
      </c>
    </row>
    <row r="130" customFormat="false" ht="13.5" hidden="false" customHeight="true" outlineLevel="0" collapsed="false">
      <c r="A130" s="25" t="str">
        <f aca="false">'1-Ders Havuzu'!K126</f>
        <v>Seçilmedi</v>
      </c>
      <c r="B130" s="25" t="str">
        <f aca="false">IF($A130="Seçildi",IF('1-Ders Havuzu'!C126="","",'1-Ders Havuzu'!C126),"")</f>
        <v/>
      </c>
      <c r="C130" s="26" t="str">
        <f aca="false">IF($A130="Seçildi",IF('1-Ders Havuzu'!D126="","",'1-Ders Havuzu'!D126),"")</f>
        <v/>
      </c>
      <c r="D130" s="25" t="str">
        <f aca="false">IF($A130="Seçildi",IF('1-Ders Havuzu'!B126="","",'1-Ders Havuzu'!B126),"")</f>
        <v/>
      </c>
      <c r="E130" s="25" t="str">
        <f aca="false">IF($A130="Seçildi",IF('1-Ders Havuzu'!A126="","",'1-Ders Havuzu'!A126),"")</f>
        <v/>
      </c>
      <c r="F130" s="27"/>
      <c r="G130" s="25" t="str">
        <f aca="false">IF($A130&lt;&gt;"Seçildi","",IF($F130="","",CHOOSE(WEEKDAY($F130,2),"Pazartesi","Salı","Çarşamba","Perşembe","Cuma","Cumartesi","Pazar")))</f>
        <v/>
      </c>
      <c r="H130" s="28"/>
      <c r="I130" s="28"/>
      <c r="J130" s="25" t="str">
        <f aca="false">IF($N130="","",TEXT(INT($N130),"00")&amp;"."&amp;TEXT(ROUND(MOD($N130,1)*60,0),"00"))</f>
        <v/>
      </c>
      <c r="K130" s="28"/>
      <c r="L130" s="29"/>
      <c r="M130" s="30" t="str">
        <f aca="false">IF($H130="","",VALUE(LEFT($H130,2))+VALUE(RIGHT($H130,2))/60)</f>
        <v/>
      </c>
      <c r="N130" s="30" t="str">
        <f aca="false">IF(OR($M130="",$I130=""),"",$M130+$I130)</f>
        <v/>
      </c>
      <c r="O130" s="25" t="str">
        <f aca="false">IF($A130&lt;&gt;"Seçildi","",IF(OR($K130="",$F130="",$M130=""),"",IF(SUMPRODUCT(($A$7:$A$156="Seçildi")*($K$7:$K$156=$K130)*($F$7:$F$156=$F130)*(ROW($A$7:$A$156)&lt;&gt;ROW($A130))*($M$7:$M$156&lt;$N130)*($N$7:$N$156&gt;$M130))&gt;0,"⚠ Çakışma","OK")))</f>
        <v/>
      </c>
      <c r="P130" s="25" t="str">
        <f aca="false">IF($A130&lt;&gt;"Seçildi","",IF(OR($L130="",$F130="",$M130=""),"",IF(SUMPRODUCT(($A$7:$A$156="Seçildi")*($L$7:$L$156=$L130)*($F$7:$F$156=$F130)*(ROW($A$7:$A$156)&lt;&gt;ROW($A130))*($M$7:$M$156&lt;$N130)*($N$7:$N$156&gt;$M130))&gt;0,"⚠ Çakışma","OK")))</f>
        <v/>
      </c>
      <c r="Q130" s="25" t="str">
        <f aca="false">IF($A130&lt;&gt;"Seçildi","",IF(OR($D130="",$F130="",$M130=""),"",IF(SUMPRODUCT(($A$7:$A$156="Seçildi")*($D$7:$D$156=$D130)*($F$7:$F$156=$F130)*(ROW($A$7:$A$156)&lt;&gt;ROW($A130))*($M$7:$M$156&lt;$N130)*($N$7:$N$156&gt;$M130))&gt;0,"⚠ Çakışma","OK")))</f>
        <v/>
      </c>
      <c r="R130" s="31" t="str">
        <f aca="false">IF($A130&lt;&gt;"Seçildi","",IF(OR($F130="",$H130="",$K130="",$L130="",$O130="⚠ Çakışma",$P130="⚠ Çakışma",$Q130="⚠ Çakışma"),"⚠ Kontrol Et","✓ Uygun"))</f>
        <v/>
      </c>
      <c r="S130" s="30" t="str">
        <f aca="false">IF(AND($A130="Seçildi",$F130&lt;&gt;"",$H130&lt;&gt;""),$F130*100+$M130+ROW()/100000,"")</f>
        <v/>
      </c>
      <c r="T130" s="30" t="str">
        <f aca="false">IF($S130="","",RANK($S130,$S$7:$S$156,1))</f>
        <v/>
      </c>
    </row>
    <row r="131" customFormat="false" ht="13.5" hidden="false" customHeight="true" outlineLevel="0" collapsed="false">
      <c r="A131" s="25" t="str">
        <f aca="false">'1-Ders Havuzu'!K127</f>
        <v>Seçilmedi</v>
      </c>
      <c r="B131" s="25" t="str">
        <f aca="false">IF($A131="Seçildi",IF('1-Ders Havuzu'!C127="","",'1-Ders Havuzu'!C127),"")</f>
        <v/>
      </c>
      <c r="C131" s="26" t="str">
        <f aca="false">IF($A131="Seçildi",IF('1-Ders Havuzu'!D127="","",'1-Ders Havuzu'!D127),"")</f>
        <v/>
      </c>
      <c r="D131" s="25" t="str">
        <f aca="false">IF($A131="Seçildi",IF('1-Ders Havuzu'!B127="","",'1-Ders Havuzu'!B127),"")</f>
        <v/>
      </c>
      <c r="E131" s="25" t="str">
        <f aca="false">IF($A131="Seçildi",IF('1-Ders Havuzu'!A127="","",'1-Ders Havuzu'!A127),"")</f>
        <v/>
      </c>
      <c r="F131" s="27"/>
      <c r="G131" s="25" t="str">
        <f aca="false">IF($A131&lt;&gt;"Seçildi","",IF($F131="","",CHOOSE(WEEKDAY($F131,2),"Pazartesi","Salı","Çarşamba","Perşembe","Cuma","Cumartesi","Pazar")))</f>
        <v/>
      </c>
      <c r="H131" s="28"/>
      <c r="I131" s="28"/>
      <c r="J131" s="25" t="str">
        <f aca="false">IF($N131="","",TEXT(INT($N131),"00")&amp;"."&amp;TEXT(ROUND(MOD($N131,1)*60,0),"00"))</f>
        <v/>
      </c>
      <c r="K131" s="28"/>
      <c r="L131" s="29"/>
      <c r="M131" s="30" t="str">
        <f aca="false">IF($H131="","",VALUE(LEFT($H131,2))+VALUE(RIGHT($H131,2))/60)</f>
        <v/>
      </c>
      <c r="N131" s="30" t="str">
        <f aca="false">IF(OR($M131="",$I131=""),"",$M131+$I131)</f>
        <v/>
      </c>
      <c r="O131" s="25" t="str">
        <f aca="false">IF($A131&lt;&gt;"Seçildi","",IF(OR($K131="",$F131="",$M131=""),"",IF(SUMPRODUCT(($A$7:$A$156="Seçildi")*($K$7:$K$156=$K131)*($F$7:$F$156=$F131)*(ROW($A$7:$A$156)&lt;&gt;ROW($A131))*($M$7:$M$156&lt;$N131)*($N$7:$N$156&gt;$M131))&gt;0,"⚠ Çakışma","OK")))</f>
        <v/>
      </c>
      <c r="P131" s="25" t="str">
        <f aca="false">IF($A131&lt;&gt;"Seçildi","",IF(OR($L131="",$F131="",$M131=""),"",IF(SUMPRODUCT(($A$7:$A$156="Seçildi")*($L$7:$L$156=$L131)*($F$7:$F$156=$F131)*(ROW($A$7:$A$156)&lt;&gt;ROW($A131))*($M$7:$M$156&lt;$N131)*($N$7:$N$156&gt;$M131))&gt;0,"⚠ Çakışma","OK")))</f>
        <v/>
      </c>
      <c r="Q131" s="25" t="str">
        <f aca="false">IF($A131&lt;&gt;"Seçildi","",IF(OR($D131="",$F131="",$M131=""),"",IF(SUMPRODUCT(($A$7:$A$156="Seçildi")*($D$7:$D$156=$D131)*($F$7:$F$156=$F131)*(ROW($A$7:$A$156)&lt;&gt;ROW($A131))*($M$7:$M$156&lt;$N131)*($N$7:$N$156&gt;$M131))&gt;0,"⚠ Çakışma","OK")))</f>
        <v/>
      </c>
      <c r="R131" s="31" t="str">
        <f aca="false">IF($A131&lt;&gt;"Seçildi","",IF(OR($F131="",$H131="",$K131="",$L131="",$O131="⚠ Çakışma",$P131="⚠ Çakışma",$Q131="⚠ Çakışma"),"⚠ Kontrol Et","✓ Uygun"))</f>
        <v/>
      </c>
      <c r="S131" s="30" t="str">
        <f aca="false">IF(AND($A131="Seçildi",$F131&lt;&gt;"",$H131&lt;&gt;""),$F131*100+$M131+ROW()/100000,"")</f>
        <v/>
      </c>
      <c r="T131" s="30" t="str">
        <f aca="false">IF($S131="","",RANK($S131,$S$7:$S$156,1))</f>
        <v/>
      </c>
    </row>
    <row r="132" customFormat="false" ht="13.5" hidden="false" customHeight="true" outlineLevel="0" collapsed="false">
      <c r="A132" s="25" t="str">
        <f aca="false">'1-Ders Havuzu'!K128</f>
        <v>Seçilmedi</v>
      </c>
      <c r="B132" s="25" t="str">
        <f aca="false">IF($A132="Seçildi",IF('1-Ders Havuzu'!C128="","",'1-Ders Havuzu'!C128),"")</f>
        <v/>
      </c>
      <c r="C132" s="26" t="str">
        <f aca="false">IF($A132="Seçildi",IF('1-Ders Havuzu'!D128="","",'1-Ders Havuzu'!D128),"")</f>
        <v/>
      </c>
      <c r="D132" s="25" t="str">
        <f aca="false">IF($A132="Seçildi",IF('1-Ders Havuzu'!B128="","",'1-Ders Havuzu'!B128),"")</f>
        <v/>
      </c>
      <c r="E132" s="25" t="str">
        <f aca="false">IF($A132="Seçildi",IF('1-Ders Havuzu'!A128="","",'1-Ders Havuzu'!A128),"")</f>
        <v/>
      </c>
      <c r="F132" s="27"/>
      <c r="G132" s="25" t="str">
        <f aca="false">IF($A132&lt;&gt;"Seçildi","",IF($F132="","",CHOOSE(WEEKDAY($F132,2),"Pazartesi","Salı","Çarşamba","Perşembe","Cuma","Cumartesi","Pazar")))</f>
        <v/>
      </c>
      <c r="H132" s="28"/>
      <c r="I132" s="28"/>
      <c r="J132" s="25" t="str">
        <f aca="false">IF($N132="","",TEXT(INT($N132),"00")&amp;"."&amp;TEXT(ROUND(MOD($N132,1)*60,0),"00"))</f>
        <v/>
      </c>
      <c r="K132" s="28"/>
      <c r="L132" s="29"/>
      <c r="M132" s="30" t="str">
        <f aca="false">IF($H132="","",VALUE(LEFT($H132,2))+VALUE(RIGHT($H132,2))/60)</f>
        <v/>
      </c>
      <c r="N132" s="30" t="str">
        <f aca="false">IF(OR($M132="",$I132=""),"",$M132+$I132)</f>
        <v/>
      </c>
      <c r="O132" s="25" t="str">
        <f aca="false">IF($A132&lt;&gt;"Seçildi","",IF(OR($K132="",$F132="",$M132=""),"",IF(SUMPRODUCT(($A$7:$A$156="Seçildi")*($K$7:$K$156=$K132)*($F$7:$F$156=$F132)*(ROW($A$7:$A$156)&lt;&gt;ROW($A132))*($M$7:$M$156&lt;$N132)*($N$7:$N$156&gt;$M132))&gt;0,"⚠ Çakışma","OK")))</f>
        <v/>
      </c>
      <c r="P132" s="25" t="str">
        <f aca="false">IF($A132&lt;&gt;"Seçildi","",IF(OR($L132="",$F132="",$M132=""),"",IF(SUMPRODUCT(($A$7:$A$156="Seçildi")*($L$7:$L$156=$L132)*($F$7:$F$156=$F132)*(ROW($A$7:$A$156)&lt;&gt;ROW($A132))*($M$7:$M$156&lt;$N132)*($N$7:$N$156&gt;$M132))&gt;0,"⚠ Çakışma","OK")))</f>
        <v/>
      </c>
      <c r="Q132" s="25" t="str">
        <f aca="false">IF($A132&lt;&gt;"Seçildi","",IF(OR($D132="",$F132="",$M132=""),"",IF(SUMPRODUCT(($A$7:$A$156="Seçildi")*($D$7:$D$156=$D132)*($F$7:$F$156=$F132)*(ROW($A$7:$A$156)&lt;&gt;ROW($A132))*($M$7:$M$156&lt;$N132)*($N$7:$N$156&gt;$M132))&gt;0,"⚠ Çakışma","OK")))</f>
        <v/>
      </c>
      <c r="R132" s="31" t="str">
        <f aca="false">IF($A132&lt;&gt;"Seçildi","",IF(OR($F132="",$H132="",$K132="",$L132="",$O132="⚠ Çakışma",$P132="⚠ Çakışma",$Q132="⚠ Çakışma"),"⚠ Kontrol Et","✓ Uygun"))</f>
        <v/>
      </c>
      <c r="S132" s="30" t="str">
        <f aca="false">IF(AND($A132="Seçildi",$F132&lt;&gt;"",$H132&lt;&gt;""),$F132*100+$M132+ROW()/100000,"")</f>
        <v/>
      </c>
      <c r="T132" s="30" t="str">
        <f aca="false">IF($S132="","",RANK($S132,$S$7:$S$156,1))</f>
        <v/>
      </c>
    </row>
    <row r="133" customFormat="false" ht="13.5" hidden="false" customHeight="true" outlineLevel="0" collapsed="false">
      <c r="A133" s="25" t="str">
        <f aca="false">'1-Ders Havuzu'!K129</f>
        <v>Seçilmedi</v>
      </c>
      <c r="B133" s="25" t="str">
        <f aca="false">IF($A133="Seçildi",IF('1-Ders Havuzu'!C129="","",'1-Ders Havuzu'!C129),"")</f>
        <v/>
      </c>
      <c r="C133" s="26" t="str">
        <f aca="false">IF($A133="Seçildi",IF('1-Ders Havuzu'!D129="","",'1-Ders Havuzu'!D129),"")</f>
        <v/>
      </c>
      <c r="D133" s="25" t="str">
        <f aca="false">IF($A133="Seçildi",IF('1-Ders Havuzu'!B129="","",'1-Ders Havuzu'!B129),"")</f>
        <v/>
      </c>
      <c r="E133" s="25" t="str">
        <f aca="false">IF($A133="Seçildi",IF('1-Ders Havuzu'!A129="","",'1-Ders Havuzu'!A129),"")</f>
        <v/>
      </c>
      <c r="F133" s="27"/>
      <c r="G133" s="25" t="str">
        <f aca="false">IF($A133&lt;&gt;"Seçildi","",IF($F133="","",CHOOSE(WEEKDAY($F133,2),"Pazartesi","Salı","Çarşamba","Perşembe","Cuma","Cumartesi","Pazar")))</f>
        <v/>
      </c>
      <c r="H133" s="28"/>
      <c r="I133" s="28"/>
      <c r="J133" s="25" t="str">
        <f aca="false">IF($N133="","",TEXT(INT($N133),"00")&amp;"."&amp;TEXT(ROUND(MOD($N133,1)*60,0),"00"))</f>
        <v/>
      </c>
      <c r="K133" s="28"/>
      <c r="L133" s="29"/>
      <c r="M133" s="30" t="str">
        <f aca="false">IF($H133="","",VALUE(LEFT($H133,2))+VALUE(RIGHT($H133,2))/60)</f>
        <v/>
      </c>
      <c r="N133" s="30" t="str">
        <f aca="false">IF(OR($M133="",$I133=""),"",$M133+$I133)</f>
        <v/>
      </c>
      <c r="O133" s="25" t="str">
        <f aca="false">IF($A133&lt;&gt;"Seçildi","",IF(OR($K133="",$F133="",$M133=""),"",IF(SUMPRODUCT(($A$7:$A$156="Seçildi")*($K$7:$K$156=$K133)*($F$7:$F$156=$F133)*(ROW($A$7:$A$156)&lt;&gt;ROW($A133))*($M$7:$M$156&lt;$N133)*($N$7:$N$156&gt;$M133))&gt;0,"⚠ Çakışma","OK")))</f>
        <v/>
      </c>
      <c r="P133" s="25" t="str">
        <f aca="false">IF($A133&lt;&gt;"Seçildi","",IF(OR($L133="",$F133="",$M133=""),"",IF(SUMPRODUCT(($A$7:$A$156="Seçildi")*($L$7:$L$156=$L133)*($F$7:$F$156=$F133)*(ROW($A$7:$A$156)&lt;&gt;ROW($A133))*($M$7:$M$156&lt;$N133)*($N$7:$N$156&gt;$M133))&gt;0,"⚠ Çakışma","OK")))</f>
        <v/>
      </c>
      <c r="Q133" s="25" t="str">
        <f aca="false">IF($A133&lt;&gt;"Seçildi","",IF(OR($D133="",$F133="",$M133=""),"",IF(SUMPRODUCT(($A$7:$A$156="Seçildi")*($D$7:$D$156=$D133)*($F$7:$F$156=$F133)*(ROW($A$7:$A$156)&lt;&gt;ROW($A133))*($M$7:$M$156&lt;$N133)*($N$7:$N$156&gt;$M133))&gt;0,"⚠ Çakışma","OK")))</f>
        <v/>
      </c>
      <c r="R133" s="31" t="str">
        <f aca="false">IF($A133&lt;&gt;"Seçildi","",IF(OR($F133="",$H133="",$K133="",$L133="",$O133="⚠ Çakışma",$P133="⚠ Çakışma",$Q133="⚠ Çakışma"),"⚠ Kontrol Et","✓ Uygun"))</f>
        <v/>
      </c>
      <c r="S133" s="30" t="str">
        <f aca="false">IF(AND($A133="Seçildi",$F133&lt;&gt;"",$H133&lt;&gt;""),$F133*100+$M133+ROW()/100000,"")</f>
        <v/>
      </c>
      <c r="T133" s="30" t="str">
        <f aca="false">IF($S133="","",RANK($S133,$S$7:$S$156,1))</f>
        <v/>
      </c>
    </row>
    <row r="134" customFormat="false" ht="13.5" hidden="false" customHeight="true" outlineLevel="0" collapsed="false">
      <c r="A134" s="25" t="str">
        <f aca="false">'1-Ders Havuzu'!K130</f>
        <v>Seçilmedi</v>
      </c>
      <c r="B134" s="25" t="str">
        <f aca="false">IF($A134="Seçildi",IF('1-Ders Havuzu'!C130="","",'1-Ders Havuzu'!C130),"")</f>
        <v/>
      </c>
      <c r="C134" s="26" t="str">
        <f aca="false">IF($A134="Seçildi",IF('1-Ders Havuzu'!D130="","",'1-Ders Havuzu'!D130),"")</f>
        <v/>
      </c>
      <c r="D134" s="25" t="str">
        <f aca="false">IF($A134="Seçildi",IF('1-Ders Havuzu'!B130="","",'1-Ders Havuzu'!B130),"")</f>
        <v/>
      </c>
      <c r="E134" s="25" t="str">
        <f aca="false">IF($A134="Seçildi",IF('1-Ders Havuzu'!A130="","",'1-Ders Havuzu'!A130),"")</f>
        <v/>
      </c>
      <c r="F134" s="27"/>
      <c r="G134" s="25" t="str">
        <f aca="false">IF($A134&lt;&gt;"Seçildi","",IF($F134="","",CHOOSE(WEEKDAY($F134,2),"Pazartesi","Salı","Çarşamba","Perşembe","Cuma","Cumartesi","Pazar")))</f>
        <v/>
      </c>
      <c r="H134" s="28"/>
      <c r="I134" s="28"/>
      <c r="J134" s="25" t="str">
        <f aca="false">IF($N134="","",TEXT(INT($N134),"00")&amp;"."&amp;TEXT(ROUND(MOD($N134,1)*60,0),"00"))</f>
        <v/>
      </c>
      <c r="K134" s="28"/>
      <c r="L134" s="29"/>
      <c r="M134" s="30" t="str">
        <f aca="false">IF($H134="","",VALUE(LEFT($H134,2))+VALUE(RIGHT($H134,2))/60)</f>
        <v/>
      </c>
      <c r="N134" s="30" t="str">
        <f aca="false">IF(OR($M134="",$I134=""),"",$M134+$I134)</f>
        <v/>
      </c>
      <c r="O134" s="25" t="str">
        <f aca="false">IF($A134&lt;&gt;"Seçildi","",IF(OR($K134="",$F134="",$M134=""),"",IF(SUMPRODUCT(($A$7:$A$156="Seçildi")*($K$7:$K$156=$K134)*($F$7:$F$156=$F134)*(ROW($A$7:$A$156)&lt;&gt;ROW($A134))*($M$7:$M$156&lt;$N134)*($N$7:$N$156&gt;$M134))&gt;0,"⚠ Çakışma","OK")))</f>
        <v/>
      </c>
      <c r="P134" s="25" t="str">
        <f aca="false">IF($A134&lt;&gt;"Seçildi","",IF(OR($L134="",$F134="",$M134=""),"",IF(SUMPRODUCT(($A$7:$A$156="Seçildi")*($L$7:$L$156=$L134)*($F$7:$F$156=$F134)*(ROW($A$7:$A$156)&lt;&gt;ROW($A134))*($M$7:$M$156&lt;$N134)*($N$7:$N$156&gt;$M134))&gt;0,"⚠ Çakışma","OK")))</f>
        <v/>
      </c>
      <c r="Q134" s="25" t="str">
        <f aca="false">IF($A134&lt;&gt;"Seçildi","",IF(OR($D134="",$F134="",$M134=""),"",IF(SUMPRODUCT(($A$7:$A$156="Seçildi")*($D$7:$D$156=$D134)*($F$7:$F$156=$F134)*(ROW($A$7:$A$156)&lt;&gt;ROW($A134))*($M$7:$M$156&lt;$N134)*($N$7:$N$156&gt;$M134))&gt;0,"⚠ Çakışma","OK")))</f>
        <v/>
      </c>
      <c r="R134" s="31" t="str">
        <f aca="false">IF($A134&lt;&gt;"Seçildi","",IF(OR($F134="",$H134="",$K134="",$L134="",$O134="⚠ Çakışma",$P134="⚠ Çakışma",$Q134="⚠ Çakışma"),"⚠ Kontrol Et","✓ Uygun"))</f>
        <v/>
      </c>
      <c r="S134" s="30" t="str">
        <f aca="false">IF(AND($A134="Seçildi",$F134&lt;&gt;"",$H134&lt;&gt;""),$F134*100+$M134+ROW()/100000,"")</f>
        <v/>
      </c>
      <c r="T134" s="30" t="str">
        <f aca="false">IF($S134="","",RANK($S134,$S$7:$S$156,1))</f>
        <v/>
      </c>
    </row>
    <row r="135" customFormat="false" ht="13.5" hidden="false" customHeight="true" outlineLevel="0" collapsed="false">
      <c r="A135" s="25" t="str">
        <f aca="false">'1-Ders Havuzu'!K131</f>
        <v>Seçilmedi</v>
      </c>
      <c r="B135" s="25" t="str">
        <f aca="false">IF($A135="Seçildi",IF('1-Ders Havuzu'!C131="","",'1-Ders Havuzu'!C131),"")</f>
        <v/>
      </c>
      <c r="C135" s="26" t="str">
        <f aca="false">IF($A135="Seçildi",IF('1-Ders Havuzu'!D131="","",'1-Ders Havuzu'!D131),"")</f>
        <v/>
      </c>
      <c r="D135" s="25" t="str">
        <f aca="false">IF($A135="Seçildi",IF('1-Ders Havuzu'!B131="","",'1-Ders Havuzu'!B131),"")</f>
        <v/>
      </c>
      <c r="E135" s="25" t="str">
        <f aca="false">IF($A135="Seçildi",IF('1-Ders Havuzu'!A131="","",'1-Ders Havuzu'!A131),"")</f>
        <v/>
      </c>
      <c r="F135" s="27"/>
      <c r="G135" s="25" t="str">
        <f aca="false">IF($A135&lt;&gt;"Seçildi","",IF($F135="","",CHOOSE(WEEKDAY($F135,2),"Pazartesi","Salı","Çarşamba","Perşembe","Cuma","Cumartesi","Pazar")))</f>
        <v/>
      </c>
      <c r="H135" s="28"/>
      <c r="I135" s="28"/>
      <c r="J135" s="25" t="str">
        <f aca="false">IF($N135="","",TEXT(INT($N135),"00")&amp;"."&amp;TEXT(ROUND(MOD($N135,1)*60,0),"00"))</f>
        <v/>
      </c>
      <c r="K135" s="28"/>
      <c r="L135" s="29"/>
      <c r="M135" s="30" t="str">
        <f aca="false">IF($H135="","",VALUE(LEFT($H135,2))+VALUE(RIGHT($H135,2))/60)</f>
        <v/>
      </c>
      <c r="N135" s="30" t="str">
        <f aca="false">IF(OR($M135="",$I135=""),"",$M135+$I135)</f>
        <v/>
      </c>
      <c r="O135" s="25" t="str">
        <f aca="false">IF($A135&lt;&gt;"Seçildi","",IF(OR($K135="",$F135="",$M135=""),"",IF(SUMPRODUCT(($A$7:$A$156="Seçildi")*($K$7:$K$156=$K135)*($F$7:$F$156=$F135)*(ROW($A$7:$A$156)&lt;&gt;ROW($A135))*($M$7:$M$156&lt;$N135)*($N$7:$N$156&gt;$M135))&gt;0,"⚠ Çakışma","OK")))</f>
        <v/>
      </c>
      <c r="P135" s="25" t="str">
        <f aca="false">IF($A135&lt;&gt;"Seçildi","",IF(OR($L135="",$F135="",$M135=""),"",IF(SUMPRODUCT(($A$7:$A$156="Seçildi")*($L$7:$L$156=$L135)*($F$7:$F$156=$F135)*(ROW($A$7:$A$156)&lt;&gt;ROW($A135))*($M$7:$M$156&lt;$N135)*($N$7:$N$156&gt;$M135))&gt;0,"⚠ Çakışma","OK")))</f>
        <v/>
      </c>
      <c r="Q135" s="25" t="str">
        <f aca="false">IF($A135&lt;&gt;"Seçildi","",IF(OR($D135="",$F135="",$M135=""),"",IF(SUMPRODUCT(($A$7:$A$156="Seçildi")*($D$7:$D$156=$D135)*($F$7:$F$156=$F135)*(ROW($A$7:$A$156)&lt;&gt;ROW($A135))*($M$7:$M$156&lt;$N135)*($N$7:$N$156&gt;$M135))&gt;0,"⚠ Çakışma","OK")))</f>
        <v/>
      </c>
      <c r="R135" s="31" t="str">
        <f aca="false">IF($A135&lt;&gt;"Seçildi","",IF(OR($F135="",$H135="",$K135="",$L135="",$O135="⚠ Çakışma",$P135="⚠ Çakışma",$Q135="⚠ Çakışma"),"⚠ Kontrol Et","✓ Uygun"))</f>
        <v/>
      </c>
      <c r="S135" s="30" t="str">
        <f aca="false">IF(AND($A135="Seçildi",$F135&lt;&gt;"",$H135&lt;&gt;""),$F135*100+$M135+ROW()/100000,"")</f>
        <v/>
      </c>
      <c r="T135" s="30" t="str">
        <f aca="false">IF($S135="","",RANK($S135,$S$7:$S$156,1))</f>
        <v/>
      </c>
    </row>
    <row r="136" customFormat="false" ht="13.5" hidden="false" customHeight="true" outlineLevel="0" collapsed="false">
      <c r="A136" s="25" t="str">
        <f aca="false">'1-Ders Havuzu'!K132</f>
        <v>Seçilmedi</v>
      </c>
      <c r="B136" s="25" t="str">
        <f aca="false">IF($A136="Seçildi",IF('1-Ders Havuzu'!C132="","",'1-Ders Havuzu'!C132),"")</f>
        <v/>
      </c>
      <c r="C136" s="26" t="str">
        <f aca="false">IF($A136="Seçildi",IF('1-Ders Havuzu'!D132="","",'1-Ders Havuzu'!D132),"")</f>
        <v/>
      </c>
      <c r="D136" s="25" t="str">
        <f aca="false">IF($A136="Seçildi",IF('1-Ders Havuzu'!B132="","",'1-Ders Havuzu'!B132),"")</f>
        <v/>
      </c>
      <c r="E136" s="25" t="str">
        <f aca="false">IF($A136="Seçildi",IF('1-Ders Havuzu'!A132="","",'1-Ders Havuzu'!A132),"")</f>
        <v/>
      </c>
      <c r="F136" s="27"/>
      <c r="G136" s="25" t="str">
        <f aca="false">IF($A136&lt;&gt;"Seçildi","",IF($F136="","",CHOOSE(WEEKDAY($F136,2),"Pazartesi","Salı","Çarşamba","Perşembe","Cuma","Cumartesi","Pazar")))</f>
        <v/>
      </c>
      <c r="H136" s="28"/>
      <c r="I136" s="28"/>
      <c r="J136" s="25" t="str">
        <f aca="false">IF($N136="","",TEXT(INT($N136),"00")&amp;"."&amp;TEXT(ROUND(MOD($N136,1)*60,0),"00"))</f>
        <v/>
      </c>
      <c r="K136" s="28"/>
      <c r="L136" s="29"/>
      <c r="M136" s="30" t="str">
        <f aca="false">IF($H136="","",VALUE(LEFT($H136,2))+VALUE(RIGHT($H136,2))/60)</f>
        <v/>
      </c>
      <c r="N136" s="30" t="str">
        <f aca="false">IF(OR($M136="",$I136=""),"",$M136+$I136)</f>
        <v/>
      </c>
      <c r="O136" s="25" t="str">
        <f aca="false">IF($A136&lt;&gt;"Seçildi","",IF(OR($K136="",$F136="",$M136=""),"",IF(SUMPRODUCT(($A$7:$A$156="Seçildi")*($K$7:$K$156=$K136)*($F$7:$F$156=$F136)*(ROW($A$7:$A$156)&lt;&gt;ROW($A136))*($M$7:$M$156&lt;$N136)*($N$7:$N$156&gt;$M136))&gt;0,"⚠ Çakışma","OK")))</f>
        <v/>
      </c>
      <c r="P136" s="25" t="str">
        <f aca="false">IF($A136&lt;&gt;"Seçildi","",IF(OR($L136="",$F136="",$M136=""),"",IF(SUMPRODUCT(($A$7:$A$156="Seçildi")*($L$7:$L$156=$L136)*($F$7:$F$156=$F136)*(ROW($A$7:$A$156)&lt;&gt;ROW($A136))*($M$7:$M$156&lt;$N136)*($N$7:$N$156&gt;$M136))&gt;0,"⚠ Çakışma","OK")))</f>
        <v/>
      </c>
      <c r="Q136" s="25" t="str">
        <f aca="false">IF($A136&lt;&gt;"Seçildi","",IF(OR($D136="",$F136="",$M136=""),"",IF(SUMPRODUCT(($A$7:$A$156="Seçildi")*($D$7:$D$156=$D136)*($F$7:$F$156=$F136)*(ROW($A$7:$A$156)&lt;&gt;ROW($A136))*($M$7:$M$156&lt;$N136)*($N$7:$N$156&gt;$M136))&gt;0,"⚠ Çakışma","OK")))</f>
        <v/>
      </c>
      <c r="R136" s="31" t="str">
        <f aca="false">IF($A136&lt;&gt;"Seçildi","",IF(OR($F136="",$H136="",$K136="",$L136="",$O136="⚠ Çakışma",$P136="⚠ Çakışma",$Q136="⚠ Çakışma"),"⚠ Kontrol Et","✓ Uygun"))</f>
        <v/>
      </c>
      <c r="S136" s="30" t="str">
        <f aca="false">IF(AND($A136="Seçildi",$F136&lt;&gt;"",$H136&lt;&gt;""),$F136*100+$M136+ROW()/100000,"")</f>
        <v/>
      </c>
      <c r="T136" s="30" t="str">
        <f aca="false">IF($S136="","",RANK($S136,$S$7:$S$156,1))</f>
        <v/>
      </c>
    </row>
    <row r="137" customFormat="false" ht="13.5" hidden="false" customHeight="true" outlineLevel="0" collapsed="false">
      <c r="A137" s="25" t="str">
        <f aca="false">'1-Ders Havuzu'!K133</f>
        <v>Seçilmedi</v>
      </c>
      <c r="B137" s="25" t="str">
        <f aca="false">IF($A137="Seçildi",IF('1-Ders Havuzu'!C133="","",'1-Ders Havuzu'!C133),"")</f>
        <v/>
      </c>
      <c r="C137" s="26" t="str">
        <f aca="false">IF($A137="Seçildi",IF('1-Ders Havuzu'!D133="","",'1-Ders Havuzu'!D133),"")</f>
        <v/>
      </c>
      <c r="D137" s="25" t="str">
        <f aca="false">IF($A137="Seçildi",IF('1-Ders Havuzu'!B133="","",'1-Ders Havuzu'!B133),"")</f>
        <v/>
      </c>
      <c r="E137" s="25" t="str">
        <f aca="false">IF($A137="Seçildi",IF('1-Ders Havuzu'!A133="","",'1-Ders Havuzu'!A133),"")</f>
        <v/>
      </c>
      <c r="F137" s="27"/>
      <c r="G137" s="25" t="str">
        <f aca="false">IF($A137&lt;&gt;"Seçildi","",IF($F137="","",CHOOSE(WEEKDAY($F137,2),"Pazartesi","Salı","Çarşamba","Perşembe","Cuma","Cumartesi","Pazar")))</f>
        <v/>
      </c>
      <c r="H137" s="28"/>
      <c r="I137" s="28"/>
      <c r="J137" s="25" t="str">
        <f aca="false">IF($N137="","",TEXT(INT($N137),"00")&amp;"."&amp;TEXT(ROUND(MOD($N137,1)*60,0),"00"))</f>
        <v/>
      </c>
      <c r="K137" s="28"/>
      <c r="L137" s="29"/>
      <c r="M137" s="30" t="str">
        <f aca="false">IF($H137="","",VALUE(LEFT($H137,2))+VALUE(RIGHT($H137,2))/60)</f>
        <v/>
      </c>
      <c r="N137" s="30" t="str">
        <f aca="false">IF(OR($M137="",$I137=""),"",$M137+$I137)</f>
        <v/>
      </c>
      <c r="O137" s="25" t="str">
        <f aca="false">IF($A137&lt;&gt;"Seçildi","",IF(OR($K137="",$F137="",$M137=""),"",IF(SUMPRODUCT(($A$7:$A$156="Seçildi")*($K$7:$K$156=$K137)*($F$7:$F$156=$F137)*(ROW($A$7:$A$156)&lt;&gt;ROW($A137))*($M$7:$M$156&lt;$N137)*($N$7:$N$156&gt;$M137))&gt;0,"⚠ Çakışma","OK")))</f>
        <v/>
      </c>
      <c r="P137" s="25" t="str">
        <f aca="false">IF($A137&lt;&gt;"Seçildi","",IF(OR($L137="",$F137="",$M137=""),"",IF(SUMPRODUCT(($A$7:$A$156="Seçildi")*($L$7:$L$156=$L137)*($F$7:$F$156=$F137)*(ROW($A$7:$A$156)&lt;&gt;ROW($A137))*($M$7:$M$156&lt;$N137)*($N$7:$N$156&gt;$M137))&gt;0,"⚠ Çakışma","OK")))</f>
        <v/>
      </c>
      <c r="Q137" s="25" t="str">
        <f aca="false">IF($A137&lt;&gt;"Seçildi","",IF(OR($D137="",$F137="",$M137=""),"",IF(SUMPRODUCT(($A$7:$A$156="Seçildi")*($D$7:$D$156=$D137)*($F$7:$F$156=$F137)*(ROW($A$7:$A$156)&lt;&gt;ROW($A137))*($M$7:$M$156&lt;$N137)*($N$7:$N$156&gt;$M137))&gt;0,"⚠ Çakışma","OK")))</f>
        <v/>
      </c>
      <c r="R137" s="31" t="str">
        <f aca="false">IF($A137&lt;&gt;"Seçildi","",IF(OR($F137="",$H137="",$K137="",$L137="",$O137="⚠ Çakışma",$P137="⚠ Çakışma",$Q137="⚠ Çakışma"),"⚠ Kontrol Et","✓ Uygun"))</f>
        <v/>
      </c>
      <c r="S137" s="30" t="str">
        <f aca="false">IF(AND($A137="Seçildi",$F137&lt;&gt;"",$H137&lt;&gt;""),$F137*100+$M137+ROW()/100000,"")</f>
        <v/>
      </c>
      <c r="T137" s="30" t="str">
        <f aca="false">IF($S137="","",RANK($S137,$S$7:$S$156,1))</f>
        <v/>
      </c>
    </row>
    <row r="138" customFormat="false" ht="13.5" hidden="false" customHeight="true" outlineLevel="0" collapsed="false">
      <c r="A138" s="25" t="str">
        <f aca="false">'1-Ders Havuzu'!K134</f>
        <v>Seçilmedi</v>
      </c>
      <c r="B138" s="25" t="str">
        <f aca="false">IF($A138="Seçildi",IF('1-Ders Havuzu'!C134="","",'1-Ders Havuzu'!C134),"")</f>
        <v/>
      </c>
      <c r="C138" s="26" t="str">
        <f aca="false">IF($A138="Seçildi",IF('1-Ders Havuzu'!D134="","",'1-Ders Havuzu'!D134),"")</f>
        <v/>
      </c>
      <c r="D138" s="25" t="str">
        <f aca="false">IF($A138="Seçildi",IF('1-Ders Havuzu'!B134="","",'1-Ders Havuzu'!B134),"")</f>
        <v/>
      </c>
      <c r="E138" s="25" t="str">
        <f aca="false">IF($A138="Seçildi",IF('1-Ders Havuzu'!A134="","",'1-Ders Havuzu'!A134),"")</f>
        <v/>
      </c>
      <c r="F138" s="27"/>
      <c r="G138" s="25" t="str">
        <f aca="false">IF($A138&lt;&gt;"Seçildi","",IF($F138="","",CHOOSE(WEEKDAY($F138,2),"Pazartesi","Salı","Çarşamba","Perşembe","Cuma","Cumartesi","Pazar")))</f>
        <v/>
      </c>
      <c r="H138" s="28"/>
      <c r="I138" s="28"/>
      <c r="J138" s="25" t="str">
        <f aca="false">IF($N138="","",TEXT(INT($N138),"00")&amp;"."&amp;TEXT(ROUND(MOD($N138,1)*60,0),"00"))</f>
        <v/>
      </c>
      <c r="K138" s="28"/>
      <c r="L138" s="29"/>
      <c r="M138" s="30" t="str">
        <f aca="false">IF($H138="","",VALUE(LEFT($H138,2))+VALUE(RIGHT($H138,2))/60)</f>
        <v/>
      </c>
      <c r="N138" s="30" t="str">
        <f aca="false">IF(OR($M138="",$I138=""),"",$M138+$I138)</f>
        <v/>
      </c>
      <c r="O138" s="25" t="str">
        <f aca="false">IF($A138&lt;&gt;"Seçildi","",IF(OR($K138="",$F138="",$M138=""),"",IF(SUMPRODUCT(($A$7:$A$156="Seçildi")*($K$7:$K$156=$K138)*($F$7:$F$156=$F138)*(ROW($A$7:$A$156)&lt;&gt;ROW($A138))*($M$7:$M$156&lt;$N138)*($N$7:$N$156&gt;$M138))&gt;0,"⚠ Çakışma","OK")))</f>
        <v/>
      </c>
      <c r="P138" s="25" t="str">
        <f aca="false">IF($A138&lt;&gt;"Seçildi","",IF(OR($L138="",$F138="",$M138=""),"",IF(SUMPRODUCT(($A$7:$A$156="Seçildi")*($L$7:$L$156=$L138)*($F$7:$F$156=$F138)*(ROW($A$7:$A$156)&lt;&gt;ROW($A138))*($M$7:$M$156&lt;$N138)*($N$7:$N$156&gt;$M138))&gt;0,"⚠ Çakışma","OK")))</f>
        <v/>
      </c>
      <c r="Q138" s="25" t="str">
        <f aca="false">IF($A138&lt;&gt;"Seçildi","",IF(OR($D138="",$F138="",$M138=""),"",IF(SUMPRODUCT(($A$7:$A$156="Seçildi")*($D$7:$D$156=$D138)*($F$7:$F$156=$F138)*(ROW($A$7:$A$156)&lt;&gt;ROW($A138))*($M$7:$M$156&lt;$N138)*($N$7:$N$156&gt;$M138))&gt;0,"⚠ Çakışma","OK")))</f>
        <v/>
      </c>
      <c r="R138" s="31" t="str">
        <f aca="false">IF($A138&lt;&gt;"Seçildi","",IF(OR($F138="",$H138="",$K138="",$L138="",$O138="⚠ Çakışma",$P138="⚠ Çakışma",$Q138="⚠ Çakışma"),"⚠ Kontrol Et","✓ Uygun"))</f>
        <v/>
      </c>
      <c r="S138" s="30" t="str">
        <f aca="false">IF(AND($A138="Seçildi",$F138&lt;&gt;"",$H138&lt;&gt;""),$F138*100+$M138+ROW()/100000,"")</f>
        <v/>
      </c>
      <c r="T138" s="30" t="str">
        <f aca="false">IF($S138="","",RANK($S138,$S$7:$S$156,1))</f>
        <v/>
      </c>
    </row>
    <row r="139" customFormat="false" ht="13.5" hidden="false" customHeight="true" outlineLevel="0" collapsed="false">
      <c r="A139" s="25" t="str">
        <f aca="false">'1-Ders Havuzu'!K135</f>
        <v>Seçilmedi</v>
      </c>
      <c r="B139" s="25" t="str">
        <f aca="false">IF($A139="Seçildi",IF('1-Ders Havuzu'!C135="","",'1-Ders Havuzu'!C135),"")</f>
        <v/>
      </c>
      <c r="C139" s="26" t="str">
        <f aca="false">IF($A139="Seçildi",IF('1-Ders Havuzu'!D135="","",'1-Ders Havuzu'!D135),"")</f>
        <v/>
      </c>
      <c r="D139" s="25" t="str">
        <f aca="false">IF($A139="Seçildi",IF('1-Ders Havuzu'!B135="","",'1-Ders Havuzu'!B135),"")</f>
        <v/>
      </c>
      <c r="E139" s="25" t="str">
        <f aca="false">IF($A139="Seçildi",IF('1-Ders Havuzu'!A135="","",'1-Ders Havuzu'!A135),"")</f>
        <v/>
      </c>
      <c r="F139" s="27"/>
      <c r="G139" s="25" t="str">
        <f aca="false">IF($A139&lt;&gt;"Seçildi","",IF($F139="","",CHOOSE(WEEKDAY($F139,2),"Pazartesi","Salı","Çarşamba","Perşembe","Cuma","Cumartesi","Pazar")))</f>
        <v/>
      </c>
      <c r="H139" s="28"/>
      <c r="I139" s="28"/>
      <c r="J139" s="25" t="str">
        <f aca="false">IF($N139="","",TEXT(INT($N139),"00")&amp;"."&amp;TEXT(ROUND(MOD($N139,1)*60,0),"00"))</f>
        <v/>
      </c>
      <c r="K139" s="28"/>
      <c r="L139" s="29"/>
      <c r="M139" s="30" t="str">
        <f aca="false">IF($H139="","",VALUE(LEFT($H139,2))+VALUE(RIGHT($H139,2))/60)</f>
        <v/>
      </c>
      <c r="N139" s="30" t="str">
        <f aca="false">IF(OR($M139="",$I139=""),"",$M139+$I139)</f>
        <v/>
      </c>
      <c r="O139" s="25" t="str">
        <f aca="false">IF($A139&lt;&gt;"Seçildi","",IF(OR($K139="",$F139="",$M139=""),"",IF(SUMPRODUCT(($A$7:$A$156="Seçildi")*($K$7:$K$156=$K139)*($F$7:$F$156=$F139)*(ROW($A$7:$A$156)&lt;&gt;ROW($A139))*($M$7:$M$156&lt;$N139)*($N$7:$N$156&gt;$M139))&gt;0,"⚠ Çakışma","OK")))</f>
        <v/>
      </c>
      <c r="P139" s="25" t="str">
        <f aca="false">IF($A139&lt;&gt;"Seçildi","",IF(OR($L139="",$F139="",$M139=""),"",IF(SUMPRODUCT(($A$7:$A$156="Seçildi")*($L$7:$L$156=$L139)*($F$7:$F$156=$F139)*(ROW($A$7:$A$156)&lt;&gt;ROW($A139))*($M$7:$M$156&lt;$N139)*($N$7:$N$156&gt;$M139))&gt;0,"⚠ Çakışma","OK")))</f>
        <v/>
      </c>
      <c r="Q139" s="25" t="str">
        <f aca="false">IF($A139&lt;&gt;"Seçildi","",IF(OR($D139="",$F139="",$M139=""),"",IF(SUMPRODUCT(($A$7:$A$156="Seçildi")*($D$7:$D$156=$D139)*($F$7:$F$156=$F139)*(ROW($A$7:$A$156)&lt;&gt;ROW($A139))*($M$7:$M$156&lt;$N139)*($N$7:$N$156&gt;$M139))&gt;0,"⚠ Çakışma","OK")))</f>
        <v/>
      </c>
      <c r="R139" s="31" t="str">
        <f aca="false">IF($A139&lt;&gt;"Seçildi","",IF(OR($F139="",$H139="",$K139="",$L139="",$O139="⚠ Çakışma",$P139="⚠ Çakışma",$Q139="⚠ Çakışma"),"⚠ Kontrol Et","✓ Uygun"))</f>
        <v/>
      </c>
      <c r="S139" s="30" t="str">
        <f aca="false">IF(AND($A139="Seçildi",$F139&lt;&gt;"",$H139&lt;&gt;""),$F139*100+$M139+ROW()/100000,"")</f>
        <v/>
      </c>
      <c r="T139" s="30" t="str">
        <f aca="false">IF($S139="","",RANK($S139,$S$7:$S$156,1))</f>
        <v/>
      </c>
    </row>
    <row r="140" customFormat="false" ht="13.5" hidden="false" customHeight="true" outlineLevel="0" collapsed="false">
      <c r="A140" s="25" t="str">
        <f aca="false">'1-Ders Havuzu'!K136</f>
        <v>Seçilmedi</v>
      </c>
      <c r="B140" s="25" t="str">
        <f aca="false">IF($A140="Seçildi",IF('1-Ders Havuzu'!C136="","",'1-Ders Havuzu'!C136),"")</f>
        <v/>
      </c>
      <c r="C140" s="26" t="str">
        <f aca="false">IF($A140="Seçildi",IF('1-Ders Havuzu'!D136="","",'1-Ders Havuzu'!D136),"")</f>
        <v/>
      </c>
      <c r="D140" s="25" t="str">
        <f aca="false">IF($A140="Seçildi",IF('1-Ders Havuzu'!B136="","",'1-Ders Havuzu'!B136),"")</f>
        <v/>
      </c>
      <c r="E140" s="25" t="str">
        <f aca="false">IF($A140="Seçildi",IF('1-Ders Havuzu'!A136="","",'1-Ders Havuzu'!A136),"")</f>
        <v/>
      </c>
      <c r="F140" s="27"/>
      <c r="G140" s="25" t="str">
        <f aca="false">IF($A140&lt;&gt;"Seçildi","",IF($F140="","",CHOOSE(WEEKDAY($F140,2),"Pazartesi","Salı","Çarşamba","Perşembe","Cuma","Cumartesi","Pazar")))</f>
        <v/>
      </c>
      <c r="H140" s="28"/>
      <c r="I140" s="28"/>
      <c r="J140" s="25" t="str">
        <f aca="false">IF($N140="","",TEXT(INT($N140),"00")&amp;"."&amp;TEXT(ROUND(MOD($N140,1)*60,0),"00"))</f>
        <v/>
      </c>
      <c r="K140" s="28"/>
      <c r="L140" s="29"/>
      <c r="M140" s="30" t="str">
        <f aca="false">IF($H140="","",VALUE(LEFT($H140,2))+VALUE(RIGHT($H140,2))/60)</f>
        <v/>
      </c>
      <c r="N140" s="30" t="str">
        <f aca="false">IF(OR($M140="",$I140=""),"",$M140+$I140)</f>
        <v/>
      </c>
      <c r="O140" s="25" t="str">
        <f aca="false">IF($A140&lt;&gt;"Seçildi","",IF(OR($K140="",$F140="",$M140=""),"",IF(SUMPRODUCT(($A$7:$A$156="Seçildi")*($K$7:$K$156=$K140)*($F$7:$F$156=$F140)*(ROW($A$7:$A$156)&lt;&gt;ROW($A140))*($M$7:$M$156&lt;$N140)*($N$7:$N$156&gt;$M140))&gt;0,"⚠ Çakışma","OK")))</f>
        <v/>
      </c>
      <c r="P140" s="25" t="str">
        <f aca="false">IF($A140&lt;&gt;"Seçildi","",IF(OR($L140="",$F140="",$M140=""),"",IF(SUMPRODUCT(($A$7:$A$156="Seçildi")*($L$7:$L$156=$L140)*($F$7:$F$156=$F140)*(ROW($A$7:$A$156)&lt;&gt;ROW($A140))*($M$7:$M$156&lt;$N140)*($N$7:$N$156&gt;$M140))&gt;0,"⚠ Çakışma","OK")))</f>
        <v/>
      </c>
      <c r="Q140" s="25" t="str">
        <f aca="false">IF($A140&lt;&gt;"Seçildi","",IF(OR($D140="",$F140="",$M140=""),"",IF(SUMPRODUCT(($A$7:$A$156="Seçildi")*($D$7:$D$156=$D140)*($F$7:$F$156=$F140)*(ROW($A$7:$A$156)&lt;&gt;ROW($A140))*($M$7:$M$156&lt;$N140)*($N$7:$N$156&gt;$M140))&gt;0,"⚠ Çakışma","OK")))</f>
        <v/>
      </c>
      <c r="R140" s="31" t="str">
        <f aca="false">IF($A140&lt;&gt;"Seçildi","",IF(OR($F140="",$H140="",$K140="",$L140="",$O140="⚠ Çakışma",$P140="⚠ Çakışma",$Q140="⚠ Çakışma"),"⚠ Kontrol Et","✓ Uygun"))</f>
        <v/>
      </c>
      <c r="S140" s="30" t="str">
        <f aca="false">IF(AND($A140="Seçildi",$F140&lt;&gt;"",$H140&lt;&gt;""),$F140*100+$M140+ROW()/100000,"")</f>
        <v/>
      </c>
      <c r="T140" s="30" t="str">
        <f aca="false">IF($S140="","",RANK($S140,$S$7:$S$156,1))</f>
        <v/>
      </c>
    </row>
    <row r="141" customFormat="false" ht="13.5" hidden="false" customHeight="true" outlineLevel="0" collapsed="false">
      <c r="A141" s="25" t="str">
        <f aca="false">'1-Ders Havuzu'!K137</f>
        <v>Seçilmedi</v>
      </c>
      <c r="B141" s="25" t="str">
        <f aca="false">IF($A141="Seçildi",IF('1-Ders Havuzu'!C137="","",'1-Ders Havuzu'!C137),"")</f>
        <v/>
      </c>
      <c r="C141" s="26" t="str">
        <f aca="false">IF($A141="Seçildi",IF('1-Ders Havuzu'!D137="","",'1-Ders Havuzu'!D137),"")</f>
        <v/>
      </c>
      <c r="D141" s="25" t="str">
        <f aca="false">IF($A141="Seçildi",IF('1-Ders Havuzu'!B137="","",'1-Ders Havuzu'!B137),"")</f>
        <v/>
      </c>
      <c r="E141" s="25" t="str">
        <f aca="false">IF($A141="Seçildi",IF('1-Ders Havuzu'!A137="","",'1-Ders Havuzu'!A137),"")</f>
        <v/>
      </c>
      <c r="F141" s="27"/>
      <c r="G141" s="25" t="str">
        <f aca="false">IF($A141&lt;&gt;"Seçildi","",IF($F141="","",CHOOSE(WEEKDAY($F141,2),"Pazartesi","Salı","Çarşamba","Perşembe","Cuma","Cumartesi","Pazar")))</f>
        <v/>
      </c>
      <c r="H141" s="28"/>
      <c r="I141" s="28"/>
      <c r="J141" s="25" t="str">
        <f aca="false">IF($N141="","",TEXT(INT($N141),"00")&amp;"."&amp;TEXT(ROUND(MOD($N141,1)*60,0),"00"))</f>
        <v/>
      </c>
      <c r="K141" s="28"/>
      <c r="L141" s="29"/>
      <c r="M141" s="30" t="str">
        <f aca="false">IF($H141="","",VALUE(LEFT($H141,2))+VALUE(RIGHT($H141,2))/60)</f>
        <v/>
      </c>
      <c r="N141" s="30" t="str">
        <f aca="false">IF(OR($M141="",$I141=""),"",$M141+$I141)</f>
        <v/>
      </c>
      <c r="O141" s="25" t="str">
        <f aca="false">IF($A141&lt;&gt;"Seçildi","",IF(OR($K141="",$F141="",$M141=""),"",IF(SUMPRODUCT(($A$7:$A$156="Seçildi")*($K$7:$K$156=$K141)*($F$7:$F$156=$F141)*(ROW($A$7:$A$156)&lt;&gt;ROW($A141))*($M$7:$M$156&lt;$N141)*($N$7:$N$156&gt;$M141))&gt;0,"⚠ Çakışma","OK")))</f>
        <v/>
      </c>
      <c r="P141" s="25" t="str">
        <f aca="false">IF($A141&lt;&gt;"Seçildi","",IF(OR($L141="",$F141="",$M141=""),"",IF(SUMPRODUCT(($A$7:$A$156="Seçildi")*($L$7:$L$156=$L141)*($F$7:$F$156=$F141)*(ROW($A$7:$A$156)&lt;&gt;ROW($A141))*($M$7:$M$156&lt;$N141)*($N$7:$N$156&gt;$M141))&gt;0,"⚠ Çakışma","OK")))</f>
        <v/>
      </c>
      <c r="Q141" s="25" t="str">
        <f aca="false">IF($A141&lt;&gt;"Seçildi","",IF(OR($D141="",$F141="",$M141=""),"",IF(SUMPRODUCT(($A$7:$A$156="Seçildi")*($D$7:$D$156=$D141)*($F$7:$F$156=$F141)*(ROW($A$7:$A$156)&lt;&gt;ROW($A141))*($M$7:$M$156&lt;$N141)*($N$7:$N$156&gt;$M141))&gt;0,"⚠ Çakışma","OK")))</f>
        <v/>
      </c>
      <c r="R141" s="31" t="str">
        <f aca="false">IF($A141&lt;&gt;"Seçildi","",IF(OR($F141="",$H141="",$K141="",$L141="",$O141="⚠ Çakışma",$P141="⚠ Çakışma",$Q141="⚠ Çakışma"),"⚠ Kontrol Et","✓ Uygun"))</f>
        <v/>
      </c>
      <c r="S141" s="30" t="str">
        <f aca="false">IF(AND($A141="Seçildi",$F141&lt;&gt;"",$H141&lt;&gt;""),$F141*100+$M141+ROW()/100000,"")</f>
        <v/>
      </c>
      <c r="T141" s="30" t="str">
        <f aca="false">IF($S141="","",RANK($S141,$S$7:$S$156,1))</f>
        <v/>
      </c>
    </row>
    <row r="142" customFormat="false" ht="13.5" hidden="false" customHeight="true" outlineLevel="0" collapsed="false">
      <c r="A142" s="25" t="str">
        <f aca="false">'1-Ders Havuzu'!K138</f>
        <v>Seçilmedi</v>
      </c>
      <c r="B142" s="25" t="str">
        <f aca="false">IF($A142="Seçildi",IF('1-Ders Havuzu'!C138="","",'1-Ders Havuzu'!C138),"")</f>
        <v/>
      </c>
      <c r="C142" s="26" t="str">
        <f aca="false">IF($A142="Seçildi",IF('1-Ders Havuzu'!D138="","",'1-Ders Havuzu'!D138),"")</f>
        <v/>
      </c>
      <c r="D142" s="25" t="str">
        <f aca="false">IF($A142="Seçildi",IF('1-Ders Havuzu'!B138="","",'1-Ders Havuzu'!B138),"")</f>
        <v/>
      </c>
      <c r="E142" s="25" t="str">
        <f aca="false">IF($A142="Seçildi",IF('1-Ders Havuzu'!A138="","",'1-Ders Havuzu'!A138),"")</f>
        <v/>
      </c>
      <c r="F142" s="27"/>
      <c r="G142" s="25" t="str">
        <f aca="false">IF($A142&lt;&gt;"Seçildi","",IF($F142="","",CHOOSE(WEEKDAY($F142,2),"Pazartesi","Salı","Çarşamba","Perşembe","Cuma","Cumartesi","Pazar")))</f>
        <v/>
      </c>
      <c r="H142" s="28"/>
      <c r="I142" s="28"/>
      <c r="J142" s="25" t="str">
        <f aca="false">IF($N142="","",TEXT(INT($N142),"00")&amp;"."&amp;TEXT(ROUND(MOD($N142,1)*60,0),"00"))</f>
        <v/>
      </c>
      <c r="K142" s="28"/>
      <c r="L142" s="29"/>
      <c r="M142" s="30" t="str">
        <f aca="false">IF($H142="","",VALUE(LEFT($H142,2))+VALUE(RIGHT($H142,2))/60)</f>
        <v/>
      </c>
      <c r="N142" s="30" t="str">
        <f aca="false">IF(OR($M142="",$I142=""),"",$M142+$I142)</f>
        <v/>
      </c>
      <c r="O142" s="25" t="str">
        <f aca="false">IF($A142&lt;&gt;"Seçildi","",IF(OR($K142="",$F142="",$M142=""),"",IF(SUMPRODUCT(($A$7:$A$156="Seçildi")*($K$7:$K$156=$K142)*($F$7:$F$156=$F142)*(ROW($A$7:$A$156)&lt;&gt;ROW($A142))*($M$7:$M$156&lt;$N142)*($N$7:$N$156&gt;$M142))&gt;0,"⚠ Çakışma","OK")))</f>
        <v/>
      </c>
      <c r="P142" s="25" t="str">
        <f aca="false">IF($A142&lt;&gt;"Seçildi","",IF(OR($L142="",$F142="",$M142=""),"",IF(SUMPRODUCT(($A$7:$A$156="Seçildi")*($L$7:$L$156=$L142)*($F$7:$F$156=$F142)*(ROW($A$7:$A$156)&lt;&gt;ROW($A142))*($M$7:$M$156&lt;$N142)*($N$7:$N$156&gt;$M142))&gt;0,"⚠ Çakışma","OK")))</f>
        <v/>
      </c>
      <c r="Q142" s="25" t="str">
        <f aca="false">IF($A142&lt;&gt;"Seçildi","",IF(OR($D142="",$F142="",$M142=""),"",IF(SUMPRODUCT(($A$7:$A$156="Seçildi")*($D$7:$D$156=$D142)*($F$7:$F$156=$F142)*(ROW($A$7:$A$156)&lt;&gt;ROW($A142))*($M$7:$M$156&lt;$N142)*($N$7:$N$156&gt;$M142))&gt;0,"⚠ Çakışma","OK")))</f>
        <v/>
      </c>
      <c r="R142" s="31" t="str">
        <f aca="false">IF($A142&lt;&gt;"Seçildi","",IF(OR($F142="",$H142="",$K142="",$L142="",$O142="⚠ Çakışma",$P142="⚠ Çakışma",$Q142="⚠ Çakışma"),"⚠ Kontrol Et","✓ Uygun"))</f>
        <v/>
      </c>
      <c r="S142" s="30" t="str">
        <f aca="false">IF(AND($A142="Seçildi",$F142&lt;&gt;"",$H142&lt;&gt;""),$F142*100+$M142+ROW()/100000,"")</f>
        <v/>
      </c>
      <c r="T142" s="30" t="str">
        <f aca="false">IF($S142="","",RANK($S142,$S$7:$S$156,1))</f>
        <v/>
      </c>
    </row>
    <row r="143" customFormat="false" ht="13.5" hidden="false" customHeight="true" outlineLevel="0" collapsed="false">
      <c r="A143" s="25" t="str">
        <f aca="false">'1-Ders Havuzu'!K139</f>
        <v>Seçilmedi</v>
      </c>
      <c r="B143" s="25" t="str">
        <f aca="false">IF($A143="Seçildi",IF('1-Ders Havuzu'!C139="","",'1-Ders Havuzu'!C139),"")</f>
        <v/>
      </c>
      <c r="C143" s="26" t="str">
        <f aca="false">IF($A143="Seçildi",IF('1-Ders Havuzu'!D139="","",'1-Ders Havuzu'!D139),"")</f>
        <v/>
      </c>
      <c r="D143" s="25" t="str">
        <f aca="false">IF($A143="Seçildi",IF('1-Ders Havuzu'!B139="","",'1-Ders Havuzu'!B139),"")</f>
        <v/>
      </c>
      <c r="E143" s="25" t="str">
        <f aca="false">IF($A143="Seçildi",IF('1-Ders Havuzu'!A139="","",'1-Ders Havuzu'!A139),"")</f>
        <v/>
      </c>
      <c r="F143" s="27"/>
      <c r="G143" s="25" t="str">
        <f aca="false">IF($A143&lt;&gt;"Seçildi","",IF($F143="","",CHOOSE(WEEKDAY($F143,2),"Pazartesi","Salı","Çarşamba","Perşembe","Cuma","Cumartesi","Pazar")))</f>
        <v/>
      </c>
      <c r="H143" s="28"/>
      <c r="I143" s="28"/>
      <c r="J143" s="25" t="str">
        <f aca="false">IF($N143="","",TEXT(INT($N143),"00")&amp;"."&amp;TEXT(ROUND(MOD($N143,1)*60,0),"00"))</f>
        <v/>
      </c>
      <c r="K143" s="28"/>
      <c r="L143" s="29"/>
      <c r="M143" s="30" t="str">
        <f aca="false">IF($H143="","",VALUE(LEFT($H143,2))+VALUE(RIGHT($H143,2))/60)</f>
        <v/>
      </c>
      <c r="N143" s="30" t="str">
        <f aca="false">IF(OR($M143="",$I143=""),"",$M143+$I143)</f>
        <v/>
      </c>
      <c r="O143" s="25" t="str">
        <f aca="false">IF($A143&lt;&gt;"Seçildi","",IF(OR($K143="",$F143="",$M143=""),"",IF(SUMPRODUCT(($A$7:$A$156="Seçildi")*($K$7:$K$156=$K143)*($F$7:$F$156=$F143)*(ROW($A$7:$A$156)&lt;&gt;ROW($A143))*($M$7:$M$156&lt;$N143)*($N$7:$N$156&gt;$M143))&gt;0,"⚠ Çakışma","OK")))</f>
        <v/>
      </c>
      <c r="P143" s="25" t="str">
        <f aca="false">IF($A143&lt;&gt;"Seçildi","",IF(OR($L143="",$F143="",$M143=""),"",IF(SUMPRODUCT(($A$7:$A$156="Seçildi")*($L$7:$L$156=$L143)*($F$7:$F$156=$F143)*(ROW($A$7:$A$156)&lt;&gt;ROW($A143))*($M$7:$M$156&lt;$N143)*($N$7:$N$156&gt;$M143))&gt;0,"⚠ Çakışma","OK")))</f>
        <v/>
      </c>
      <c r="Q143" s="25" t="str">
        <f aca="false">IF($A143&lt;&gt;"Seçildi","",IF(OR($D143="",$F143="",$M143=""),"",IF(SUMPRODUCT(($A$7:$A$156="Seçildi")*($D$7:$D$156=$D143)*($F$7:$F$156=$F143)*(ROW($A$7:$A$156)&lt;&gt;ROW($A143))*($M$7:$M$156&lt;$N143)*($N$7:$N$156&gt;$M143))&gt;0,"⚠ Çakışma","OK")))</f>
        <v/>
      </c>
      <c r="R143" s="31" t="str">
        <f aca="false">IF($A143&lt;&gt;"Seçildi","",IF(OR($F143="",$H143="",$K143="",$L143="",$O143="⚠ Çakışma",$P143="⚠ Çakışma",$Q143="⚠ Çakışma"),"⚠ Kontrol Et","✓ Uygun"))</f>
        <v/>
      </c>
      <c r="S143" s="30" t="str">
        <f aca="false">IF(AND($A143="Seçildi",$F143&lt;&gt;"",$H143&lt;&gt;""),$F143*100+$M143+ROW()/100000,"")</f>
        <v/>
      </c>
      <c r="T143" s="30" t="str">
        <f aca="false">IF($S143="","",RANK($S143,$S$7:$S$156,1))</f>
        <v/>
      </c>
    </row>
    <row r="144" customFormat="false" ht="13.5" hidden="false" customHeight="true" outlineLevel="0" collapsed="false">
      <c r="A144" s="25" t="str">
        <f aca="false">'1-Ders Havuzu'!K140</f>
        <v>Seçilmedi</v>
      </c>
      <c r="B144" s="25" t="str">
        <f aca="false">IF($A144="Seçildi",IF('1-Ders Havuzu'!C140="","",'1-Ders Havuzu'!C140),"")</f>
        <v/>
      </c>
      <c r="C144" s="26" t="str">
        <f aca="false">IF($A144="Seçildi",IF('1-Ders Havuzu'!D140="","",'1-Ders Havuzu'!D140),"")</f>
        <v/>
      </c>
      <c r="D144" s="25" t="str">
        <f aca="false">IF($A144="Seçildi",IF('1-Ders Havuzu'!B140="","",'1-Ders Havuzu'!B140),"")</f>
        <v/>
      </c>
      <c r="E144" s="25" t="str">
        <f aca="false">IF($A144="Seçildi",IF('1-Ders Havuzu'!A140="","",'1-Ders Havuzu'!A140),"")</f>
        <v/>
      </c>
      <c r="F144" s="27"/>
      <c r="G144" s="25" t="str">
        <f aca="false">IF($A144&lt;&gt;"Seçildi","",IF($F144="","",CHOOSE(WEEKDAY($F144,2),"Pazartesi","Salı","Çarşamba","Perşembe","Cuma","Cumartesi","Pazar")))</f>
        <v/>
      </c>
      <c r="H144" s="28"/>
      <c r="I144" s="28"/>
      <c r="J144" s="25" t="str">
        <f aca="false">IF($N144="","",TEXT(INT($N144),"00")&amp;"."&amp;TEXT(ROUND(MOD($N144,1)*60,0),"00"))</f>
        <v/>
      </c>
      <c r="K144" s="28"/>
      <c r="L144" s="29"/>
      <c r="M144" s="30" t="str">
        <f aca="false">IF($H144="","",VALUE(LEFT($H144,2))+VALUE(RIGHT($H144,2))/60)</f>
        <v/>
      </c>
      <c r="N144" s="30" t="str">
        <f aca="false">IF(OR($M144="",$I144=""),"",$M144+$I144)</f>
        <v/>
      </c>
      <c r="O144" s="25" t="str">
        <f aca="false">IF($A144&lt;&gt;"Seçildi","",IF(OR($K144="",$F144="",$M144=""),"",IF(SUMPRODUCT(($A$7:$A$156="Seçildi")*($K$7:$K$156=$K144)*($F$7:$F$156=$F144)*(ROW($A$7:$A$156)&lt;&gt;ROW($A144))*($M$7:$M$156&lt;$N144)*($N$7:$N$156&gt;$M144))&gt;0,"⚠ Çakışma","OK")))</f>
        <v/>
      </c>
      <c r="P144" s="25" t="str">
        <f aca="false">IF($A144&lt;&gt;"Seçildi","",IF(OR($L144="",$F144="",$M144=""),"",IF(SUMPRODUCT(($A$7:$A$156="Seçildi")*($L$7:$L$156=$L144)*($F$7:$F$156=$F144)*(ROW($A$7:$A$156)&lt;&gt;ROW($A144))*($M$7:$M$156&lt;$N144)*($N$7:$N$156&gt;$M144))&gt;0,"⚠ Çakışma","OK")))</f>
        <v/>
      </c>
      <c r="Q144" s="25" t="str">
        <f aca="false">IF($A144&lt;&gt;"Seçildi","",IF(OR($D144="",$F144="",$M144=""),"",IF(SUMPRODUCT(($A$7:$A$156="Seçildi")*($D$7:$D$156=$D144)*($F$7:$F$156=$F144)*(ROW($A$7:$A$156)&lt;&gt;ROW($A144))*($M$7:$M$156&lt;$N144)*($N$7:$N$156&gt;$M144))&gt;0,"⚠ Çakışma","OK")))</f>
        <v/>
      </c>
      <c r="R144" s="31" t="str">
        <f aca="false">IF($A144&lt;&gt;"Seçildi","",IF(OR($F144="",$H144="",$K144="",$L144="",$O144="⚠ Çakışma",$P144="⚠ Çakışma",$Q144="⚠ Çakışma"),"⚠ Kontrol Et","✓ Uygun"))</f>
        <v/>
      </c>
      <c r="S144" s="30" t="str">
        <f aca="false">IF(AND($A144="Seçildi",$F144&lt;&gt;"",$H144&lt;&gt;""),$F144*100+$M144+ROW()/100000,"")</f>
        <v/>
      </c>
      <c r="T144" s="30" t="str">
        <f aca="false">IF($S144="","",RANK($S144,$S$7:$S$156,1))</f>
        <v/>
      </c>
    </row>
    <row r="145" customFormat="false" ht="13.5" hidden="false" customHeight="true" outlineLevel="0" collapsed="false">
      <c r="A145" s="25" t="str">
        <f aca="false">'1-Ders Havuzu'!K141</f>
        <v>Seçilmedi</v>
      </c>
      <c r="B145" s="25" t="str">
        <f aca="false">IF($A145="Seçildi",IF('1-Ders Havuzu'!C141="","",'1-Ders Havuzu'!C141),"")</f>
        <v/>
      </c>
      <c r="C145" s="26" t="str">
        <f aca="false">IF($A145="Seçildi",IF('1-Ders Havuzu'!D141="","",'1-Ders Havuzu'!D141),"")</f>
        <v/>
      </c>
      <c r="D145" s="25" t="str">
        <f aca="false">IF($A145="Seçildi",IF('1-Ders Havuzu'!B141="","",'1-Ders Havuzu'!B141),"")</f>
        <v/>
      </c>
      <c r="E145" s="25" t="str">
        <f aca="false">IF($A145="Seçildi",IF('1-Ders Havuzu'!A141="","",'1-Ders Havuzu'!A141),"")</f>
        <v/>
      </c>
      <c r="F145" s="27"/>
      <c r="G145" s="25" t="str">
        <f aca="false">IF($A145&lt;&gt;"Seçildi","",IF($F145="","",CHOOSE(WEEKDAY($F145,2),"Pazartesi","Salı","Çarşamba","Perşembe","Cuma","Cumartesi","Pazar")))</f>
        <v/>
      </c>
      <c r="H145" s="28"/>
      <c r="I145" s="28"/>
      <c r="J145" s="25" t="str">
        <f aca="false">IF($N145="","",TEXT(INT($N145),"00")&amp;"."&amp;TEXT(ROUND(MOD($N145,1)*60,0),"00"))</f>
        <v/>
      </c>
      <c r="K145" s="28"/>
      <c r="L145" s="29"/>
      <c r="M145" s="30" t="str">
        <f aca="false">IF($H145="","",VALUE(LEFT($H145,2))+VALUE(RIGHT($H145,2))/60)</f>
        <v/>
      </c>
      <c r="N145" s="30" t="str">
        <f aca="false">IF(OR($M145="",$I145=""),"",$M145+$I145)</f>
        <v/>
      </c>
      <c r="O145" s="25" t="str">
        <f aca="false">IF($A145&lt;&gt;"Seçildi","",IF(OR($K145="",$F145="",$M145=""),"",IF(SUMPRODUCT(($A$7:$A$156="Seçildi")*($K$7:$K$156=$K145)*($F$7:$F$156=$F145)*(ROW($A$7:$A$156)&lt;&gt;ROW($A145))*($M$7:$M$156&lt;$N145)*($N$7:$N$156&gt;$M145))&gt;0,"⚠ Çakışma","OK")))</f>
        <v/>
      </c>
      <c r="P145" s="25" t="str">
        <f aca="false">IF($A145&lt;&gt;"Seçildi","",IF(OR($L145="",$F145="",$M145=""),"",IF(SUMPRODUCT(($A$7:$A$156="Seçildi")*($L$7:$L$156=$L145)*($F$7:$F$156=$F145)*(ROW($A$7:$A$156)&lt;&gt;ROW($A145))*($M$7:$M$156&lt;$N145)*($N$7:$N$156&gt;$M145))&gt;0,"⚠ Çakışma","OK")))</f>
        <v/>
      </c>
      <c r="Q145" s="25" t="str">
        <f aca="false">IF($A145&lt;&gt;"Seçildi","",IF(OR($D145="",$F145="",$M145=""),"",IF(SUMPRODUCT(($A$7:$A$156="Seçildi")*($D$7:$D$156=$D145)*($F$7:$F$156=$F145)*(ROW($A$7:$A$156)&lt;&gt;ROW($A145))*($M$7:$M$156&lt;$N145)*($N$7:$N$156&gt;$M145))&gt;0,"⚠ Çakışma","OK")))</f>
        <v/>
      </c>
      <c r="R145" s="31" t="str">
        <f aca="false">IF($A145&lt;&gt;"Seçildi","",IF(OR($F145="",$H145="",$K145="",$L145="",$O145="⚠ Çakışma",$P145="⚠ Çakışma",$Q145="⚠ Çakışma"),"⚠ Kontrol Et","✓ Uygun"))</f>
        <v/>
      </c>
      <c r="S145" s="30" t="str">
        <f aca="false">IF(AND($A145="Seçildi",$F145&lt;&gt;"",$H145&lt;&gt;""),$F145*100+$M145+ROW()/100000,"")</f>
        <v/>
      </c>
      <c r="T145" s="30" t="str">
        <f aca="false">IF($S145="","",RANK($S145,$S$7:$S$156,1))</f>
        <v/>
      </c>
    </row>
    <row r="146" customFormat="false" ht="13.5" hidden="false" customHeight="true" outlineLevel="0" collapsed="false">
      <c r="A146" s="25" t="str">
        <f aca="false">'1-Ders Havuzu'!K142</f>
        <v>Seçilmedi</v>
      </c>
      <c r="B146" s="25" t="str">
        <f aca="false">IF($A146="Seçildi",IF('1-Ders Havuzu'!C142="","",'1-Ders Havuzu'!C142),"")</f>
        <v/>
      </c>
      <c r="C146" s="26" t="str">
        <f aca="false">IF($A146="Seçildi",IF('1-Ders Havuzu'!D142="","",'1-Ders Havuzu'!D142),"")</f>
        <v/>
      </c>
      <c r="D146" s="25" t="str">
        <f aca="false">IF($A146="Seçildi",IF('1-Ders Havuzu'!B142="","",'1-Ders Havuzu'!B142),"")</f>
        <v/>
      </c>
      <c r="E146" s="25" t="str">
        <f aca="false">IF($A146="Seçildi",IF('1-Ders Havuzu'!A142="","",'1-Ders Havuzu'!A142),"")</f>
        <v/>
      </c>
      <c r="F146" s="27"/>
      <c r="G146" s="25" t="str">
        <f aca="false">IF($A146&lt;&gt;"Seçildi","",IF($F146="","",CHOOSE(WEEKDAY($F146,2),"Pazartesi","Salı","Çarşamba","Perşembe","Cuma","Cumartesi","Pazar")))</f>
        <v/>
      </c>
      <c r="H146" s="28"/>
      <c r="I146" s="28"/>
      <c r="J146" s="25" t="str">
        <f aca="false">IF($N146="","",TEXT(INT($N146),"00")&amp;"."&amp;TEXT(ROUND(MOD($N146,1)*60,0),"00"))</f>
        <v/>
      </c>
      <c r="K146" s="28"/>
      <c r="L146" s="29"/>
      <c r="M146" s="30" t="str">
        <f aca="false">IF($H146="","",VALUE(LEFT($H146,2))+VALUE(RIGHT($H146,2))/60)</f>
        <v/>
      </c>
      <c r="N146" s="30" t="str">
        <f aca="false">IF(OR($M146="",$I146=""),"",$M146+$I146)</f>
        <v/>
      </c>
      <c r="O146" s="25" t="str">
        <f aca="false">IF($A146&lt;&gt;"Seçildi","",IF(OR($K146="",$F146="",$M146=""),"",IF(SUMPRODUCT(($A$7:$A$156="Seçildi")*($K$7:$K$156=$K146)*($F$7:$F$156=$F146)*(ROW($A$7:$A$156)&lt;&gt;ROW($A146))*($M$7:$M$156&lt;$N146)*($N$7:$N$156&gt;$M146))&gt;0,"⚠ Çakışma","OK")))</f>
        <v/>
      </c>
      <c r="P146" s="25" t="str">
        <f aca="false">IF($A146&lt;&gt;"Seçildi","",IF(OR($L146="",$F146="",$M146=""),"",IF(SUMPRODUCT(($A$7:$A$156="Seçildi")*($L$7:$L$156=$L146)*($F$7:$F$156=$F146)*(ROW($A$7:$A$156)&lt;&gt;ROW($A146))*($M$7:$M$156&lt;$N146)*($N$7:$N$156&gt;$M146))&gt;0,"⚠ Çakışma","OK")))</f>
        <v/>
      </c>
      <c r="Q146" s="25" t="str">
        <f aca="false">IF($A146&lt;&gt;"Seçildi","",IF(OR($D146="",$F146="",$M146=""),"",IF(SUMPRODUCT(($A$7:$A$156="Seçildi")*($D$7:$D$156=$D146)*($F$7:$F$156=$F146)*(ROW($A$7:$A$156)&lt;&gt;ROW($A146))*($M$7:$M$156&lt;$N146)*($N$7:$N$156&gt;$M146))&gt;0,"⚠ Çakışma","OK")))</f>
        <v/>
      </c>
      <c r="R146" s="31" t="str">
        <f aca="false">IF($A146&lt;&gt;"Seçildi","",IF(OR($F146="",$H146="",$K146="",$L146="",$O146="⚠ Çakışma",$P146="⚠ Çakışma",$Q146="⚠ Çakışma"),"⚠ Kontrol Et","✓ Uygun"))</f>
        <v/>
      </c>
      <c r="S146" s="30" t="str">
        <f aca="false">IF(AND($A146="Seçildi",$F146&lt;&gt;"",$H146&lt;&gt;""),$F146*100+$M146+ROW()/100000,"")</f>
        <v/>
      </c>
      <c r="T146" s="30" t="str">
        <f aca="false">IF($S146="","",RANK($S146,$S$7:$S$156,1))</f>
        <v/>
      </c>
    </row>
    <row r="147" customFormat="false" ht="13.5" hidden="false" customHeight="true" outlineLevel="0" collapsed="false">
      <c r="A147" s="25" t="str">
        <f aca="false">'1-Ders Havuzu'!K143</f>
        <v>Seçilmedi</v>
      </c>
      <c r="B147" s="25" t="str">
        <f aca="false">IF($A147="Seçildi",IF('1-Ders Havuzu'!C143="","",'1-Ders Havuzu'!C143),"")</f>
        <v/>
      </c>
      <c r="C147" s="26" t="str">
        <f aca="false">IF($A147="Seçildi",IF('1-Ders Havuzu'!D143="","",'1-Ders Havuzu'!D143),"")</f>
        <v/>
      </c>
      <c r="D147" s="25" t="str">
        <f aca="false">IF($A147="Seçildi",IF('1-Ders Havuzu'!B143="","",'1-Ders Havuzu'!B143),"")</f>
        <v/>
      </c>
      <c r="E147" s="25" t="str">
        <f aca="false">IF($A147="Seçildi",IF('1-Ders Havuzu'!A143="","",'1-Ders Havuzu'!A143),"")</f>
        <v/>
      </c>
      <c r="F147" s="27"/>
      <c r="G147" s="25" t="str">
        <f aca="false">IF($A147&lt;&gt;"Seçildi","",IF($F147="","",CHOOSE(WEEKDAY($F147,2),"Pazartesi","Salı","Çarşamba","Perşembe","Cuma","Cumartesi","Pazar")))</f>
        <v/>
      </c>
      <c r="H147" s="28"/>
      <c r="I147" s="28"/>
      <c r="J147" s="25" t="str">
        <f aca="false">IF($N147="","",TEXT(INT($N147),"00")&amp;"."&amp;TEXT(ROUND(MOD($N147,1)*60,0),"00"))</f>
        <v/>
      </c>
      <c r="K147" s="28"/>
      <c r="L147" s="29"/>
      <c r="M147" s="30" t="str">
        <f aca="false">IF($H147="","",VALUE(LEFT($H147,2))+VALUE(RIGHT($H147,2))/60)</f>
        <v/>
      </c>
      <c r="N147" s="30" t="str">
        <f aca="false">IF(OR($M147="",$I147=""),"",$M147+$I147)</f>
        <v/>
      </c>
      <c r="O147" s="25" t="str">
        <f aca="false">IF($A147&lt;&gt;"Seçildi","",IF(OR($K147="",$F147="",$M147=""),"",IF(SUMPRODUCT(($A$7:$A$156="Seçildi")*($K$7:$K$156=$K147)*($F$7:$F$156=$F147)*(ROW($A$7:$A$156)&lt;&gt;ROW($A147))*($M$7:$M$156&lt;$N147)*($N$7:$N$156&gt;$M147))&gt;0,"⚠ Çakışma","OK")))</f>
        <v/>
      </c>
      <c r="P147" s="25" t="str">
        <f aca="false">IF($A147&lt;&gt;"Seçildi","",IF(OR($L147="",$F147="",$M147=""),"",IF(SUMPRODUCT(($A$7:$A$156="Seçildi")*($L$7:$L$156=$L147)*($F$7:$F$156=$F147)*(ROW($A$7:$A$156)&lt;&gt;ROW($A147))*($M$7:$M$156&lt;$N147)*($N$7:$N$156&gt;$M147))&gt;0,"⚠ Çakışma","OK")))</f>
        <v/>
      </c>
      <c r="Q147" s="25" t="str">
        <f aca="false">IF($A147&lt;&gt;"Seçildi","",IF(OR($D147="",$F147="",$M147=""),"",IF(SUMPRODUCT(($A$7:$A$156="Seçildi")*($D$7:$D$156=$D147)*($F$7:$F$156=$F147)*(ROW($A$7:$A$156)&lt;&gt;ROW($A147))*($M$7:$M$156&lt;$N147)*($N$7:$N$156&gt;$M147))&gt;0,"⚠ Çakışma","OK")))</f>
        <v/>
      </c>
      <c r="R147" s="31" t="str">
        <f aca="false">IF($A147&lt;&gt;"Seçildi","",IF(OR($F147="",$H147="",$K147="",$L147="",$O147="⚠ Çakışma",$P147="⚠ Çakışma",$Q147="⚠ Çakışma"),"⚠ Kontrol Et","✓ Uygun"))</f>
        <v/>
      </c>
      <c r="S147" s="30" t="str">
        <f aca="false">IF(AND($A147="Seçildi",$F147&lt;&gt;"",$H147&lt;&gt;""),$F147*100+$M147+ROW()/100000,"")</f>
        <v/>
      </c>
      <c r="T147" s="30" t="str">
        <f aca="false">IF($S147="","",RANK($S147,$S$7:$S$156,1))</f>
        <v/>
      </c>
    </row>
    <row r="148" customFormat="false" ht="13.5" hidden="false" customHeight="true" outlineLevel="0" collapsed="false">
      <c r="A148" s="25" t="str">
        <f aca="false">'1-Ders Havuzu'!K144</f>
        <v>Seçilmedi</v>
      </c>
      <c r="B148" s="25" t="str">
        <f aca="false">IF($A148="Seçildi",IF('1-Ders Havuzu'!C144="","",'1-Ders Havuzu'!C144),"")</f>
        <v/>
      </c>
      <c r="C148" s="26" t="str">
        <f aca="false">IF($A148="Seçildi",IF('1-Ders Havuzu'!D144="","",'1-Ders Havuzu'!D144),"")</f>
        <v/>
      </c>
      <c r="D148" s="25" t="str">
        <f aca="false">IF($A148="Seçildi",IF('1-Ders Havuzu'!B144="","",'1-Ders Havuzu'!B144),"")</f>
        <v/>
      </c>
      <c r="E148" s="25" t="str">
        <f aca="false">IF($A148="Seçildi",IF('1-Ders Havuzu'!A144="","",'1-Ders Havuzu'!A144),"")</f>
        <v/>
      </c>
      <c r="F148" s="27"/>
      <c r="G148" s="25" t="str">
        <f aca="false">IF($A148&lt;&gt;"Seçildi","",IF($F148="","",CHOOSE(WEEKDAY($F148,2),"Pazartesi","Salı","Çarşamba","Perşembe","Cuma","Cumartesi","Pazar")))</f>
        <v/>
      </c>
      <c r="H148" s="28"/>
      <c r="I148" s="28"/>
      <c r="J148" s="25" t="str">
        <f aca="false">IF($N148="","",TEXT(INT($N148),"00")&amp;"."&amp;TEXT(ROUND(MOD($N148,1)*60,0),"00"))</f>
        <v/>
      </c>
      <c r="K148" s="28"/>
      <c r="L148" s="29"/>
      <c r="M148" s="30" t="str">
        <f aca="false">IF($H148="","",VALUE(LEFT($H148,2))+VALUE(RIGHT($H148,2))/60)</f>
        <v/>
      </c>
      <c r="N148" s="30" t="str">
        <f aca="false">IF(OR($M148="",$I148=""),"",$M148+$I148)</f>
        <v/>
      </c>
      <c r="O148" s="25" t="str">
        <f aca="false">IF($A148&lt;&gt;"Seçildi","",IF(OR($K148="",$F148="",$M148=""),"",IF(SUMPRODUCT(($A$7:$A$156="Seçildi")*($K$7:$K$156=$K148)*($F$7:$F$156=$F148)*(ROW($A$7:$A$156)&lt;&gt;ROW($A148))*($M$7:$M$156&lt;$N148)*($N$7:$N$156&gt;$M148))&gt;0,"⚠ Çakışma","OK")))</f>
        <v/>
      </c>
      <c r="P148" s="25" t="str">
        <f aca="false">IF($A148&lt;&gt;"Seçildi","",IF(OR($L148="",$F148="",$M148=""),"",IF(SUMPRODUCT(($A$7:$A$156="Seçildi")*($L$7:$L$156=$L148)*($F$7:$F$156=$F148)*(ROW($A$7:$A$156)&lt;&gt;ROW($A148))*($M$7:$M$156&lt;$N148)*($N$7:$N$156&gt;$M148))&gt;0,"⚠ Çakışma","OK")))</f>
        <v/>
      </c>
      <c r="Q148" s="25" t="str">
        <f aca="false">IF($A148&lt;&gt;"Seçildi","",IF(OR($D148="",$F148="",$M148=""),"",IF(SUMPRODUCT(($A$7:$A$156="Seçildi")*($D$7:$D$156=$D148)*($F$7:$F$156=$F148)*(ROW($A$7:$A$156)&lt;&gt;ROW($A148))*($M$7:$M$156&lt;$N148)*($N$7:$N$156&gt;$M148))&gt;0,"⚠ Çakışma","OK")))</f>
        <v/>
      </c>
      <c r="R148" s="31" t="str">
        <f aca="false">IF($A148&lt;&gt;"Seçildi","",IF(OR($F148="",$H148="",$K148="",$L148="",$O148="⚠ Çakışma",$P148="⚠ Çakışma",$Q148="⚠ Çakışma"),"⚠ Kontrol Et","✓ Uygun"))</f>
        <v/>
      </c>
      <c r="S148" s="30" t="str">
        <f aca="false">IF(AND($A148="Seçildi",$F148&lt;&gt;"",$H148&lt;&gt;""),$F148*100+$M148+ROW()/100000,"")</f>
        <v/>
      </c>
      <c r="T148" s="30" t="str">
        <f aca="false">IF($S148="","",RANK($S148,$S$7:$S$156,1))</f>
        <v/>
      </c>
    </row>
    <row r="149" customFormat="false" ht="13.5" hidden="false" customHeight="true" outlineLevel="0" collapsed="false">
      <c r="A149" s="25" t="str">
        <f aca="false">'1-Ders Havuzu'!K145</f>
        <v>Seçilmedi</v>
      </c>
      <c r="B149" s="25" t="str">
        <f aca="false">IF($A149="Seçildi",IF('1-Ders Havuzu'!C145="","",'1-Ders Havuzu'!C145),"")</f>
        <v/>
      </c>
      <c r="C149" s="26" t="str">
        <f aca="false">IF($A149="Seçildi",IF('1-Ders Havuzu'!D145="","",'1-Ders Havuzu'!D145),"")</f>
        <v/>
      </c>
      <c r="D149" s="25" t="str">
        <f aca="false">IF($A149="Seçildi",IF('1-Ders Havuzu'!B145="","",'1-Ders Havuzu'!B145),"")</f>
        <v/>
      </c>
      <c r="E149" s="25" t="str">
        <f aca="false">IF($A149="Seçildi",IF('1-Ders Havuzu'!A145="","",'1-Ders Havuzu'!A145),"")</f>
        <v/>
      </c>
      <c r="F149" s="27"/>
      <c r="G149" s="25" t="str">
        <f aca="false">IF($A149&lt;&gt;"Seçildi","",IF($F149="","",CHOOSE(WEEKDAY($F149,2),"Pazartesi","Salı","Çarşamba","Perşembe","Cuma","Cumartesi","Pazar")))</f>
        <v/>
      </c>
      <c r="H149" s="28"/>
      <c r="I149" s="28"/>
      <c r="J149" s="25" t="str">
        <f aca="false">IF($N149="","",TEXT(INT($N149),"00")&amp;"."&amp;TEXT(ROUND(MOD($N149,1)*60,0),"00"))</f>
        <v/>
      </c>
      <c r="K149" s="28"/>
      <c r="L149" s="29"/>
      <c r="M149" s="30" t="str">
        <f aca="false">IF($H149="","",VALUE(LEFT($H149,2))+VALUE(RIGHT($H149,2))/60)</f>
        <v/>
      </c>
      <c r="N149" s="30" t="str">
        <f aca="false">IF(OR($M149="",$I149=""),"",$M149+$I149)</f>
        <v/>
      </c>
      <c r="O149" s="25" t="str">
        <f aca="false">IF($A149&lt;&gt;"Seçildi","",IF(OR($K149="",$F149="",$M149=""),"",IF(SUMPRODUCT(($A$7:$A$156="Seçildi")*($K$7:$K$156=$K149)*($F$7:$F$156=$F149)*(ROW($A$7:$A$156)&lt;&gt;ROW($A149))*($M$7:$M$156&lt;$N149)*($N$7:$N$156&gt;$M149))&gt;0,"⚠ Çakışma","OK")))</f>
        <v/>
      </c>
      <c r="P149" s="25" t="str">
        <f aca="false">IF($A149&lt;&gt;"Seçildi","",IF(OR($L149="",$F149="",$M149=""),"",IF(SUMPRODUCT(($A$7:$A$156="Seçildi")*($L$7:$L$156=$L149)*($F$7:$F$156=$F149)*(ROW($A$7:$A$156)&lt;&gt;ROW($A149))*($M$7:$M$156&lt;$N149)*($N$7:$N$156&gt;$M149))&gt;0,"⚠ Çakışma","OK")))</f>
        <v/>
      </c>
      <c r="Q149" s="25" t="str">
        <f aca="false">IF($A149&lt;&gt;"Seçildi","",IF(OR($D149="",$F149="",$M149=""),"",IF(SUMPRODUCT(($A$7:$A$156="Seçildi")*($D$7:$D$156=$D149)*($F$7:$F$156=$F149)*(ROW($A$7:$A$156)&lt;&gt;ROW($A149))*($M$7:$M$156&lt;$N149)*($N$7:$N$156&gt;$M149))&gt;0,"⚠ Çakışma","OK")))</f>
        <v/>
      </c>
      <c r="R149" s="31" t="str">
        <f aca="false">IF($A149&lt;&gt;"Seçildi","",IF(OR($F149="",$H149="",$K149="",$L149="",$O149="⚠ Çakışma",$P149="⚠ Çakışma",$Q149="⚠ Çakışma"),"⚠ Kontrol Et","✓ Uygun"))</f>
        <v/>
      </c>
      <c r="S149" s="30" t="str">
        <f aca="false">IF(AND($A149="Seçildi",$F149&lt;&gt;"",$H149&lt;&gt;""),$F149*100+$M149+ROW()/100000,"")</f>
        <v/>
      </c>
      <c r="T149" s="30" t="str">
        <f aca="false">IF($S149="","",RANK($S149,$S$7:$S$156,1))</f>
        <v/>
      </c>
    </row>
    <row r="150" customFormat="false" ht="13.5" hidden="false" customHeight="true" outlineLevel="0" collapsed="false">
      <c r="A150" s="25" t="str">
        <f aca="false">'1-Ders Havuzu'!K146</f>
        <v>Seçilmedi</v>
      </c>
      <c r="B150" s="25" t="str">
        <f aca="false">IF($A150="Seçildi",IF('1-Ders Havuzu'!C146="","",'1-Ders Havuzu'!C146),"")</f>
        <v/>
      </c>
      <c r="C150" s="26" t="str">
        <f aca="false">IF($A150="Seçildi",IF('1-Ders Havuzu'!D146="","",'1-Ders Havuzu'!D146),"")</f>
        <v/>
      </c>
      <c r="D150" s="25" t="str">
        <f aca="false">IF($A150="Seçildi",IF('1-Ders Havuzu'!B146="","",'1-Ders Havuzu'!B146),"")</f>
        <v/>
      </c>
      <c r="E150" s="25" t="str">
        <f aca="false">IF($A150="Seçildi",IF('1-Ders Havuzu'!A146="","",'1-Ders Havuzu'!A146),"")</f>
        <v/>
      </c>
      <c r="F150" s="27"/>
      <c r="G150" s="25" t="str">
        <f aca="false">IF($A150&lt;&gt;"Seçildi","",IF($F150="","",CHOOSE(WEEKDAY($F150,2),"Pazartesi","Salı","Çarşamba","Perşembe","Cuma","Cumartesi","Pazar")))</f>
        <v/>
      </c>
      <c r="H150" s="28"/>
      <c r="I150" s="28"/>
      <c r="J150" s="25" t="str">
        <f aca="false">IF($N150="","",TEXT(INT($N150),"00")&amp;"."&amp;TEXT(ROUND(MOD($N150,1)*60,0),"00"))</f>
        <v/>
      </c>
      <c r="K150" s="28"/>
      <c r="L150" s="29"/>
      <c r="M150" s="30" t="str">
        <f aca="false">IF($H150="","",VALUE(LEFT($H150,2))+VALUE(RIGHT($H150,2))/60)</f>
        <v/>
      </c>
      <c r="N150" s="30" t="str">
        <f aca="false">IF(OR($M150="",$I150=""),"",$M150+$I150)</f>
        <v/>
      </c>
      <c r="O150" s="25" t="str">
        <f aca="false">IF($A150&lt;&gt;"Seçildi","",IF(OR($K150="",$F150="",$M150=""),"",IF(SUMPRODUCT(($A$7:$A$156="Seçildi")*($K$7:$K$156=$K150)*($F$7:$F$156=$F150)*(ROW($A$7:$A$156)&lt;&gt;ROW($A150))*($M$7:$M$156&lt;$N150)*($N$7:$N$156&gt;$M150))&gt;0,"⚠ Çakışma","OK")))</f>
        <v/>
      </c>
      <c r="P150" s="25" t="str">
        <f aca="false">IF($A150&lt;&gt;"Seçildi","",IF(OR($L150="",$F150="",$M150=""),"",IF(SUMPRODUCT(($A$7:$A$156="Seçildi")*($L$7:$L$156=$L150)*($F$7:$F$156=$F150)*(ROW($A$7:$A$156)&lt;&gt;ROW($A150))*($M$7:$M$156&lt;$N150)*($N$7:$N$156&gt;$M150))&gt;0,"⚠ Çakışma","OK")))</f>
        <v/>
      </c>
      <c r="Q150" s="25" t="str">
        <f aca="false">IF($A150&lt;&gt;"Seçildi","",IF(OR($D150="",$F150="",$M150=""),"",IF(SUMPRODUCT(($A$7:$A$156="Seçildi")*($D$7:$D$156=$D150)*($F$7:$F$156=$F150)*(ROW($A$7:$A$156)&lt;&gt;ROW($A150))*($M$7:$M$156&lt;$N150)*($N$7:$N$156&gt;$M150))&gt;0,"⚠ Çakışma","OK")))</f>
        <v/>
      </c>
      <c r="R150" s="31" t="str">
        <f aca="false">IF($A150&lt;&gt;"Seçildi","",IF(OR($F150="",$H150="",$K150="",$L150="",$O150="⚠ Çakışma",$P150="⚠ Çakışma",$Q150="⚠ Çakışma"),"⚠ Kontrol Et","✓ Uygun"))</f>
        <v/>
      </c>
      <c r="S150" s="30" t="str">
        <f aca="false">IF(AND($A150="Seçildi",$F150&lt;&gt;"",$H150&lt;&gt;""),$F150*100+$M150+ROW()/100000,"")</f>
        <v/>
      </c>
      <c r="T150" s="30" t="str">
        <f aca="false">IF($S150="","",RANK($S150,$S$7:$S$156,1))</f>
        <v/>
      </c>
    </row>
    <row r="151" customFormat="false" ht="13.5" hidden="false" customHeight="true" outlineLevel="0" collapsed="false">
      <c r="A151" s="25" t="str">
        <f aca="false">'1-Ders Havuzu'!K147</f>
        <v>Seçilmedi</v>
      </c>
      <c r="B151" s="25" t="str">
        <f aca="false">IF($A151="Seçildi",IF('1-Ders Havuzu'!C147="","",'1-Ders Havuzu'!C147),"")</f>
        <v/>
      </c>
      <c r="C151" s="26" t="str">
        <f aca="false">IF($A151="Seçildi",IF('1-Ders Havuzu'!D147="","",'1-Ders Havuzu'!D147),"")</f>
        <v/>
      </c>
      <c r="D151" s="25" t="str">
        <f aca="false">IF($A151="Seçildi",IF('1-Ders Havuzu'!B147="","",'1-Ders Havuzu'!B147),"")</f>
        <v/>
      </c>
      <c r="E151" s="25" t="str">
        <f aca="false">IF($A151="Seçildi",IF('1-Ders Havuzu'!A147="","",'1-Ders Havuzu'!A147),"")</f>
        <v/>
      </c>
      <c r="F151" s="27"/>
      <c r="G151" s="25" t="str">
        <f aca="false">IF($A151&lt;&gt;"Seçildi","",IF($F151="","",CHOOSE(WEEKDAY($F151,2),"Pazartesi","Salı","Çarşamba","Perşembe","Cuma","Cumartesi","Pazar")))</f>
        <v/>
      </c>
      <c r="H151" s="28"/>
      <c r="I151" s="28"/>
      <c r="J151" s="25" t="str">
        <f aca="false">IF($N151="","",TEXT(INT($N151),"00")&amp;"."&amp;TEXT(ROUND(MOD($N151,1)*60,0),"00"))</f>
        <v/>
      </c>
      <c r="K151" s="28"/>
      <c r="L151" s="29"/>
      <c r="M151" s="30" t="str">
        <f aca="false">IF($H151="","",VALUE(LEFT($H151,2))+VALUE(RIGHT($H151,2))/60)</f>
        <v/>
      </c>
      <c r="N151" s="30" t="str">
        <f aca="false">IF(OR($M151="",$I151=""),"",$M151+$I151)</f>
        <v/>
      </c>
      <c r="O151" s="25" t="str">
        <f aca="false">IF($A151&lt;&gt;"Seçildi","",IF(OR($K151="",$F151="",$M151=""),"",IF(SUMPRODUCT(($A$7:$A$156="Seçildi")*($K$7:$K$156=$K151)*($F$7:$F$156=$F151)*(ROW($A$7:$A$156)&lt;&gt;ROW($A151))*($M$7:$M$156&lt;$N151)*($N$7:$N$156&gt;$M151))&gt;0,"⚠ Çakışma","OK")))</f>
        <v/>
      </c>
      <c r="P151" s="25" t="str">
        <f aca="false">IF($A151&lt;&gt;"Seçildi","",IF(OR($L151="",$F151="",$M151=""),"",IF(SUMPRODUCT(($A$7:$A$156="Seçildi")*($L$7:$L$156=$L151)*($F$7:$F$156=$F151)*(ROW($A$7:$A$156)&lt;&gt;ROW($A151))*($M$7:$M$156&lt;$N151)*($N$7:$N$156&gt;$M151))&gt;0,"⚠ Çakışma","OK")))</f>
        <v/>
      </c>
      <c r="Q151" s="25" t="str">
        <f aca="false">IF($A151&lt;&gt;"Seçildi","",IF(OR($D151="",$F151="",$M151=""),"",IF(SUMPRODUCT(($A$7:$A$156="Seçildi")*($D$7:$D$156=$D151)*($F$7:$F$156=$F151)*(ROW($A$7:$A$156)&lt;&gt;ROW($A151))*($M$7:$M$156&lt;$N151)*($N$7:$N$156&gt;$M151))&gt;0,"⚠ Çakışma","OK")))</f>
        <v/>
      </c>
      <c r="R151" s="31" t="str">
        <f aca="false">IF($A151&lt;&gt;"Seçildi","",IF(OR($F151="",$H151="",$K151="",$L151="",$O151="⚠ Çakışma",$P151="⚠ Çakışma",$Q151="⚠ Çakışma"),"⚠ Kontrol Et","✓ Uygun"))</f>
        <v/>
      </c>
      <c r="S151" s="30" t="str">
        <f aca="false">IF(AND($A151="Seçildi",$F151&lt;&gt;"",$H151&lt;&gt;""),$F151*100+$M151+ROW()/100000,"")</f>
        <v/>
      </c>
      <c r="T151" s="30" t="str">
        <f aca="false">IF($S151="","",RANK($S151,$S$7:$S$156,1))</f>
        <v/>
      </c>
    </row>
    <row r="152" customFormat="false" ht="13.5" hidden="false" customHeight="true" outlineLevel="0" collapsed="false">
      <c r="A152" s="25" t="str">
        <f aca="false">'1-Ders Havuzu'!K148</f>
        <v>Seçilmedi</v>
      </c>
      <c r="B152" s="25" t="str">
        <f aca="false">IF($A152="Seçildi",IF('1-Ders Havuzu'!C148="","",'1-Ders Havuzu'!C148),"")</f>
        <v/>
      </c>
      <c r="C152" s="26" t="str">
        <f aca="false">IF($A152="Seçildi",IF('1-Ders Havuzu'!D148="","",'1-Ders Havuzu'!D148),"")</f>
        <v/>
      </c>
      <c r="D152" s="25" t="str">
        <f aca="false">IF($A152="Seçildi",IF('1-Ders Havuzu'!B148="","",'1-Ders Havuzu'!B148),"")</f>
        <v/>
      </c>
      <c r="E152" s="25" t="str">
        <f aca="false">IF($A152="Seçildi",IF('1-Ders Havuzu'!A148="","",'1-Ders Havuzu'!A148),"")</f>
        <v/>
      </c>
      <c r="F152" s="27"/>
      <c r="G152" s="25" t="str">
        <f aca="false">IF($A152&lt;&gt;"Seçildi","",IF($F152="","",CHOOSE(WEEKDAY($F152,2),"Pazartesi","Salı","Çarşamba","Perşembe","Cuma","Cumartesi","Pazar")))</f>
        <v/>
      </c>
      <c r="H152" s="28"/>
      <c r="I152" s="28"/>
      <c r="J152" s="25" t="str">
        <f aca="false">IF($N152="","",TEXT(INT($N152),"00")&amp;"."&amp;TEXT(ROUND(MOD($N152,1)*60,0),"00"))</f>
        <v/>
      </c>
      <c r="K152" s="28"/>
      <c r="L152" s="29"/>
      <c r="M152" s="30" t="str">
        <f aca="false">IF($H152="","",VALUE(LEFT($H152,2))+VALUE(RIGHT($H152,2))/60)</f>
        <v/>
      </c>
      <c r="N152" s="30" t="str">
        <f aca="false">IF(OR($M152="",$I152=""),"",$M152+$I152)</f>
        <v/>
      </c>
      <c r="O152" s="25" t="str">
        <f aca="false">IF($A152&lt;&gt;"Seçildi","",IF(OR($K152="",$F152="",$M152=""),"",IF(SUMPRODUCT(($A$7:$A$156="Seçildi")*($K$7:$K$156=$K152)*($F$7:$F$156=$F152)*(ROW($A$7:$A$156)&lt;&gt;ROW($A152))*($M$7:$M$156&lt;$N152)*($N$7:$N$156&gt;$M152))&gt;0,"⚠ Çakışma","OK")))</f>
        <v/>
      </c>
      <c r="P152" s="25" t="str">
        <f aca="false">IF($A152&lt;&gt;"Seçildi","",IF(OR($L152="",$F152="",$M152=""),"",IF(SUMPRODUCT(($A$7:$A$156="Seçildi")*($L$7:$L$156=$L152)*($F$7:$F$156=$F152)*(ROW($A$7:$A$156)&lt;&gt;ROW($A152))*($M$7:$M$156&lt;$N152)*($N$7:$N$156&gt;$M152))&gt;0,"⚠ Çakışma","OK")))</f>
        <v/>
      </c>
      <c r="Q152" s="25" t="str">
        <f aca="false">IF($A152&lt;&gt;"Seçildi","",IF(OR($D152="",$F152="",$M152=""),"",IF(SUMPRODUCT(($A$7:$A$156="Seçildi")*($D$7:$D$156=$D152)*($F$7:$F$156=$F152)*(ROW($A$7:$A$156)&lt;&gt;ROW($A152))*($M$7:$M$156&lt;$N152)*($N$7:$N$156&gt;$M152))&gt;0,"⚠ Çakışma","OK")))</f>
        <v/>
      </c>
      <c r="R152" s="31" t="str">
        <f aca="false">IF($A152&lt;&gt;"Seçildi","",IF(OR($F152="",$H152="",$K152="",$L152="",$O152="⚠ Çakışma",$P152="⚠ Çakışma",$Q152="⚠ Çakışma"),"⚠ Kontrol Et","✓ Uygun"))</f>
        <v/>
      </c>
      <c r="S152" s="30" t="str">
        <f aca="false">IF(AND($A152="Seçildi",$F152&lt;&gt;"",$H152&lt;&gt;""),$F152*100+$M152+ROW()/100000,"")</f>
        <v/>
      </c>
      <c r="T152" s="30" t="str">
        <f aca="false">IF($S152="","",RANK($S152,$S$7:$S$156,1))</f>
        <v/>
      </c>
    </row>
    <row r="153" customFormat="false" ht="13.5" hidden="false" customHeight="true" outlineLevel="0" collapsed="false">
      <c r="A153" s="25" t="str">
        <f aca="false">'1-Ders Havuzu'!K149</f>
        <v>Seçilmedi</v>
      </c>
      <c r="B153" s="25" t="str">
        <f aca="false">IF($A153="Seçildi",IF('1-Ders Havuzu'!C149="","",'1-Ders Havuzu'!C149),"")</f>
        <v/>
      </c>
      <c r="C153" s="26" t="str">
        <f aca="false">IF($A153="Seçildi",IF('1-Ders Havuzu'!D149="","",'1-Ders Havuzu'!D149),"")</f>
        <v/>
      </c>
      <c r="D153" s="25" t="str">
        <f aca="false">IF($A153="Seçildi",IF('1-Ders Havuzu'!B149="","",'1-Ders Havuzu'!B149),"")</f>
        <v/>
      </c>
      <c r="E153" s="25" t="str">
        <f aca="false">IF($A153="Seçildi",IF('1-Ders Havuzu'!A149="","",'1-Ders Havuzu'!A149),"")</f>
        <v/>
      </c>
      <c r="F153" s="27"/>
      <c r="G153" s="25" t="str">
        <f aca="false">IF($A153&lt;&gt;"Seçildi","",IF($F153="","",CHOOSE(WEEKDAY($F153,2),"Pazartesi","Salı","Çarşamba","Perşembe","Cuma","Cumartesi","Pazar")))</f>
        <v/>
      </c>
      <c r="H153" s="28"/>
      <c r="I153" s="28"/>
      <c r="J153" s="25" t="str">
        <f aca="false">IF($N153="","",TEXT(INT($N153),"00")&amp;"."&amp;TEXT(ROUND(MOD($N153,1)*60,0),"00"))</f>
        <v/>
      </c>
      <c r="K153" s="28"/>
      <c r="L153" s="29"/>
      <c r="M153" s="30" t="str">
        <f aca="false">IF($H153="","",VALUE(LEFT($H153,2))+VALUE(RIGHT($H153,2))/60)</f>
        <v/>
      </c>
      <c r="N153" s="30" t="str">
        <f aca="false">IF(OR($M153="",$I153=""),"",$M153+$I153)</f>
        <v/>
      </c>
      <c r="O153" s="25" t="str">
        <f aca="false">IF($A153&lt;&gt;"Seçildi","",IF(OR($K153="",$F153="",$M153=""),"",IF(SUMPRODUCT(($A$7:$A$156="Seçildi")*($K$7:$K$156=$K153)*($F$7:$F$156=$F153)*(ROW($A$7:$A$156)&lt;&gt;ROW($A153))*($M$7:$M$156&lt;$N153)*($N$7:$N$156&gt;$M153))&gt;0,"⚠ Çakışma","OK")))</f>
        <v/>
      </c>
      <c r="P153" s="25" t="str">
        <f aca="false">IF($A153&lt;&gt;"Seçildi","",IF(OR($L153="",$F153="",$M153=""),"",IF(SUMPRODUCT(($A$7:$A$156="Seçildi")*($L$7:$L$156=$L153)*($F$7:$F$156=$F153)*(ROW($A$7:$A$156)&lt;&gt;ROW($A153))*($M$7:$M$156&lt;$N153)*($N$7:$N$156&gt;$M153))&gt;0,"⚠ Çakışma","OK")))</f>
        <v/>
      </c>
      <c r="Q153" s="25" t="str">
        <f aca="false">IF($A153&lt;&gt;"Seçildi","",IF(OR($D153="",$F153="",$M153=""),"",IF(SUMPRODUCT(($A$7:$A$156="Seçildi")*($D$7:$D$156=$D153)*($F$7:$F$156=$F153)*(ROW($A$7:$A$156)&lt;&gt;ROW($A153))*($M$7:$M$156&lt;$N153)*($N$7:$N$156&gt;$M153))&gt;0,"⚠ Çakışma","OK")))</f>
        <v/>
      </c>
      <c r="R153" s="31" t="str">
        <f aca="false">IF($A153&lt;&gt;"Seçildi","",IF(OR($F153="",$H153="",$K153="",$L153="",$O153="⚠ Çakışma",$P153="⚠ Çakışma",$Q153="⚠ Çakışma"),"⚠ Kontrol Et","✓ Uygun"))</f>
        <v/>
      </c>
      <c r="S153" s="30" t="str">
        <f aca="false">IF(AND($A153="Seçildi",$F153&lt;&gt;"",$H153&lt;&gt;""),$F153*100+$M153+ROW()/100000,"")</f>
        <v/>
      </c>
      <c r="T153" s="30" t="str">
        <f aca="false">IF($S153="","",RANK($S153,$S$7:$S$156,1))</f>
        <v/>
      </c>
    </row>
    <row r="154" customFormat="false" ht="13.5" hidden="false" customHeight="true" outlineLevel="0" collapsed="false">
      <c r="A154" s="25" t="str">
        <f aca="false">'1-Ders Havuzu'!K150</f>
        <v>Seçilmedi</v>
      </c>
      <c r="B154" s="25" t="str">
        <f aca="false">IF($A154="Seçildi",IF('1-Ders Havuzu'!C150="","",'1-Ders Havuzu'!C150),"")</f>
        <v/>
      </c>
      <c r="C154" s="26" t="str">
        <f aca="false">IF($A154="Seçildi",IF('1-Ders Havuzu'!D150="","",'1-Ders Havuzu'!D150),"")</f>
        <v/>
      </c>
      <c r="D154" s="25" t="str">
        <f aca="false">IF($A154="Seçildi",IF('1-Ders Havuzu'!B150="","",'1-Ders Havuzu'!B150),"")</f>
        <v/>
      </c>
      <c r="E154" s="25" t="str">
        <f aca="false">IF($A154="Seçildi",IF('1-Ders Havuzu'!A150="","",'1-Ders Havuzu'!A150),"")</f>
        <v/>
      </c>
      <c r="F154" s="27"/>
      <c r="G154" s="25" t="str">
        <f aca="false">IF($A154&lt;&gt;"Seçildi","",IF($F154="","",CHOOSE(WEEKDAY($F154,2),"Pazartesi","Salı","Çarşamba","Perşembe","Cuma","Cumartesi","Pazar")))</f>
        <v/>
      </c>
      <c r="H154" s="28"/>
      <c r="I154" s="28"/>
      <c r="J154" s="25" t="str">
        <f aca="false">IF($N154="","",TEXT(INT($N154),"00")&amp;"."&amp;TEXT(ROUND(MOD($N154,1)*60,0),"00"))</f>
        <v/>
      </c>
      <c r="K154" s="28"/>
      <c r="L154" s="29"/>
      <c r="M154" s="30" t="str">
        <f aca="false">IF($H154="","",VALUE(LEFT($H154,2))+VALUE(RIGHT($H154,2))/60)</f>
        <v/>
      </c>
      <c r="N154" s="30" t="str">
        <f aca="false">IF(OR($M154="",$I154=""),"",$M154+$I154)</f>
        <v/>
      </c>
      <c r="O154" s="25" t="str">
        <f aca="false">IF($A154&lt;&gt;"Seçildi","",IF(OR($K154="",$F154="",$M154=""),"",IF(SUMPRODUCT(($A$7:$A$156="Seçildi")*($K$7:$K$156=$K154)*($F$7:$F$156=$F154)*(ROW($A$7:$A$156)&lt;&gt;ROW($A154))*($M$7:$M$156&lt;$N154)*($N$7:$N$156&gt;$M154))&gt;0,"⚠ Çakışma","OK")))</f>
        <v/>
      </c>
      <c r="P154" s="25" t="str">
        <f aca="false">IF($A154&lt;&gt;"Seçildi","",IF(OR($L154="",$F154="",$M154=""),"",IF(SUMPRODUCT(($A$7:$A$156="Seçildi")*($L$7:$L$156=$L154)*($F$7:$F$156=$F154)*(ROW($A$7:$A$156)&lt;&gt;ROW($A154))*($M$7:$M$156&lt;$N154)*($N$7:$N$156&gt;$M154))&gt;0,"⚠ Çakışma","OK")))</f>
        <v/>
      </c>
      <c r="Q154" s="25" t="str">
        <f aca="false">IF($A154&lt;&gt;"Seçildi","",IF(OR($D154="",$F154="",$M154=""),"",IF(SUMPRODUCT(($A$7:$A$156="Seçildi")*($D$7:$D$156=$D154)*($F$7:$F$156=$F154)*(ROW($A$7:$A$156)&lt;&gt;ROW($A154))*($M$7:$M$156&lt;$N154)*($N$7:$N$156&gt;$M154))&gt;0,"⚠ Çakışma","OK")))</f>
        <v/>
      </c>
      <c r="R154" s="31" t="str">
        <f aca="false">IF($A154&lt;&gt;"Seçildi","",IF(OR($F154="",$H154="",$K154="",$L154="",$O154="⚠ Çakışma",$P154="⚠ Çakışma",$Q154="⚠ Çakışma"),"⚠ Kontrol Et","✓ Uygun"))</f>
        <v/>
      </c>
      <c r="S154" s="30" t="str">
        <f aca="false">IF(AND($A154="Seçildi",$F154&lt;&gt;"",$H154&lt;&gt;""),$F154*100+$M154+ROW()/100000,"")</f>
        <v/>
      </c>
      <c r="T154" s="30" t="str">
        <f aca="false">IF($S154="","",RANK($S154,$S$7:$S$156,1))</f>
        <v/>
      </c>
    </row>
    <row r="155" customFormat="false" ht="13.5" hidden="false" customHeight="true" outlineLevel="0" collapsed="false">
      <c r="A155" s="25" t="str">
        <f aca="false">'1-Ders Havuzu'!K151</f>
        <v>Seçilmedi</v>
      </c>
      <c r="B155" s="25" t="str">
        <f aca="false">IF($A155="Seçildi",IF('1-Ders Havuzu'!C151="","",'1-Ders Havuzu'!C151),"")</f>
        <v/>
      </c>
      <c r="C155" s="26" t="str">
        <f aca="false">IF($A155="Seçildi",IF('1-Ders Havuzu'!D151="","",'1-Ders Havuzu'!D151),"")</f>
        <v/>
      </c>
      <c r="D155" s="25" t="str">
        <f aca="false">IF($A155="Seçildi",IF('1-Ders Havuzu'!B151="","",'1-Ders Havuzu'!B151),"")</f>
        <v/>
      </c>
      <c r="E155" s="25" t="str">
        <f aca="false">IF($A155="Seçildi",IF('1-Ders Havuzu'!A151="","",'1-Ders Havuzu'!A151),"")</f>
        <v/>
      </c>
      <c r="F155" s="27"/>
      <c r="G155" s="25" t="str">
        <f aca="false">IF($A155&lt;&gt;"Seçildi","",IF($F155="","",CHOOSE(WEEKDAY($F155,2),"Pazartesi","Salı","Çarşamba","Perşembe","Cuma","Cumartesi","Pazar")))</f>
        <v/>
      </c>
      <c r="H155" s="28"/>
      <c r="I155" s="28"/>
      <c r="J155" s="25" t="str">
        <f aca="false">IF($N155="","",TEXT(INT($N155),"00")&amp;"."&amp;TEXT(ROUND(MOD($N155,1)*60,0),"00"))</f>
        <v/>
      </c>
      <c r="K155" s="28"/>
      <c r="L155" s="29"/>
      <c r="M155" s="30" t="str">
        <f aca="false">IF($H155="","",VALUE(LEFT($H155,2))+VALUE(RIGHT($H155,2))/60)</f>
        <v/>
      </c>
      <c r="N155" s="30" t="str">
        <f aca="false">IF(OR($M155="",$I155=""),"",$M155+$I155)</f>
        <v/>
      </c>
      <c r="O155" s="25" t="str">
        <f aca="false">IF($A155&lt;&gt;"Seçildi","",IF(OR($K155="",$F155="",$M155=""),"",IF(SUMPRODUCT(($A$7:$A$156="Seçildi")*($K$7:$K$156=$K155)*($F$7:$F$156=$F155)*(ROW($A$7:$A$156)&lt;&gt;ROW($A155))*($M$7:$M$156&lt;$N155)*($N$7:$N$156&gt;$M155))&gt;0,"⚠ Çakışma","OK")))</f>
        <v/>
      </c>
      <c r="P155" s="25" t="str">
        <f aca="false">IF($A155&lt;&gt;"Seçildi","",IF(OR($L155="",$F155="",$M155=""),"",IF(SUMPRODUCT(($A$7:$A$156="Seçildi")*($L$7:$L$156=$L155)*($F$7:$F$156=$F155)*(ROW($A$7:$A$156)&lt;&gt;ROW($A155))*($M$7:$M$156&lt;$N155)*($N$7:$N$156&gt;$M155))&gt;0,"⚠ Çakışma","OK")))</f>
        <v/>
      </c>
      <c r="Q155" s="25" t="str">
        <f aca="false">IF($A155&lt;&gt;"Seçildi","",IF(OR($D155="",$F155="",$M155=""),"",IF(SUMPRODUCT(($A$7:$A$156="Seçildi")*($D$7:$D$156=$D155)*($F$7:$F$156=$F155)*(ROW($A$7:$A$156)&lt;&gt;ROW($A155))*($M$7:$M$156&lt;$N155)*($N$7:$N$156&gt;$M155))&gt;0,"⚠ Çakışma","OK")))</f>
        <v/>
      </c>
      <c r="R155" s="31" t="str">
        <f aca="false">IF($A155&lt;&gt;"Seçildi","",IF(OR($F155="",$H155="",$K155="",$L155="",$O155="⚠ Çakışma",$P155="⚠ Çakışma",$Q155="⚠ Çakışma"),"⚠ Kontrol Et","✓ Uygun"))</f>
        <v/>
      </c>
      <c r="S155" s="30" t="str">
        <f aca="false">IF(AND($A155="Seçildi",$F155&lt;&gt;"",$H155&lt;&gt;""),$F155*100+$M155+ROW()/100000,"")</f>
        <v/>
      </c>
      <c r="T155" s="30" t="str">
        <f aca="false">IF($S155="","",RANK($S155,$S$7:$S$156,1))</f>
        <v/>
      </c>
    </row>
    <row r="156" customFormat="false" ht="13.5" hidden="false" customHeight="true" outlineLevel="0" collapsed="false">
      <c r="A156" s="25" t="str">
        <f aca="false">'1-Ders Havuzu'!K152</f>
        <v>Seçilmedi</v>
      </c>
      <c r="B156" s="25" t="str">
        <f aca="false">IF($A156="Seçildi",IF('1-Ders Havuzu'!C152="","",'1-Ders Havuzu'!C152),"")</f>
        <v/>
      </c>
      <c r="C156" s="26" t="str">
        <f aca="false">IF($A156="Seçildi",IF('1-Ders Havuzu'!D152="","",'1-Ders Havuzu'!D152),"")</f>
        <v/>
      </c>
      <c r="D156" s="25" t="str">
        <f aca="false">IF($A156="Seçildi",IF('1-Ders Havuzu'!B152="","",'1-Ders Havuzu'!B152),"")</f>
        <v/>
      </c>
      <c r="E156" s="25" t="str">
        <f aca="false">IF($A156="Seçildi",IF('1-Ders Havuzu'!A152="","",'1-Ders Havuzu'!A152),"")</f>
        <v/>
      </c>
      <c r="F156" s="27"/>
      <c r="G156" s="25" t="str">
        <f aca="false">IF($A156&lt;&gt;"Seçildi","",IF($F156="","",CHOOSE(WEEKDAY($F156,2),"Pazartesi","Salı","Çarşamba","Perşembe","Cuma","Cumartesi","Pazar")))</f>
        <v/>
      </c>
      <c r="H156" s="28"/>
      <c r="I156" s="28"/>
      <c r="J156" s="25" t="str">
        <f aca="false">IF($N156="","",TEXT(INT($N156),"00")&amp;"."&amp;TEXT(ROUND(MOD($N156,1)*60,0),"00"))</f>
        <v/>
      </c>
      <c r="K156" s="28"/>
      <c r="L156" s="29"/>
      <c r="M156" s="30" t="str">
        <f aca="false">IF($H156="","",VALUE(LEFT($H156,2))+VALUE(RIGHT($H156,2))/60)</f>
        <v/>
      </c>
      <c r="N156" s="30" t="str">
        <f aca="false">IF(OR($M156="",$I156=""),"",$M156+$I156)</f>
        <v/>
      </c>
      <c r="O156" s="25" t="str">
        <f aca="false">IF($A156&lt;&gt;"Seçildi","",IF(OR($K156="",$F156="",$M156=""),"",IF(SUMPRODUCT(($A$7:$A$156="Seçildi")*($K$7:$K$156=$K156)*($F$7:$F$156=$F156)*(ROW($A$7:$A$156)&lt;&gt;ROW($A156))*($M$7:$M$156&lt;$N156)*($N$7:$N$156&gt;$M156))&gt;0,"⚠ Çakışma","OK")))</f>
        <v/>
      </c>
      <c r="P156" s="25" t="str">
        <f aca="false">IF($A156&lt;&gt;"Seçildi","",IF(OR($L156="",$F156="",$M156=""),"",IF(SUMPRODUCT(($A$7:$A$156="Seçildi")*($L$7:$L$156=$L156)*($F$7:$F$156=$F156)*(ROW($A$7:$A$156)&lt;&gt;ROW($A156))*($M$7:$M$156&lt;$N156)*($N$7:$N$156&gt;$M156))&gt;0,"⚠ Çakışma","OK")))</f>
        <v/>
      </c>
      <c r="Q156" s="25" t="str">
        <f aca="false">IF($A156&lt;&gt;"Seçildi","",IF(OR($D156="",$F156="",$M156=""),"",IF(SUMPRODUCT(($A$7:$A$156="Seçildi")*($D$7:$D$156=$D156)*($F$7:$F$156=$F156)*(ROW($A$7:$A$156)&lt;&gt;ROW($A156))*($M$7:$M$156&lt;$N156)*($N$7:$N$156&gt;$M156))&gt;0,"⚠ Çakışma","OK")))</f>
        <v/>
      </c>
      <c r="R156" s="31" t="str">
        <f aca="false">IF($A156&lt;&gt;"Seçildi","",IF(OR($F156="",$H156="",$K156="",$L156="",$O156="⚠ Çakışma",$P156="⚠ Çakışma",$Q156="⚠ Çakışma"),"⚠ Kontrol Et","✓ Uygun"))</f>
        <v/>
      </c>
      <c r="S156" s="30" t="str">
        <f aca="false">IF(AND($A156="Seçildi",$F156&lt;&gt;"",$H156&lt;&gt;""),$F156*100+$M156+ROW()/100000,"")</f>
        <v/>
      </c>
      <c r="T156" s="30" t="str">
        <f aca="false">IF($S156="","",RANK($S156,$S$7:$S$156,1))</f>
        <v/>
      </c>
    </row>
  </sheetData>
  <mergeCells count="7">
    <mergeCell ref="A1:R1"/>
    <mergeCell ref="A2:R2"/>
    <mergeCell ref="A3:R3"/>
    <mergeCell ref="B4:C4"/>
    <mergeCell ref="F4:G4"/>
    <mergeCell ref="J4:K4"/>
    <mergeCell ref="N4:O4"/>
  </mergeCells>
  <conditionalFormatting sqref="O7:O156">
    <cfRule type="expression" priority="2" aboveAverage="0" equalAverage="0" bottom="0" percent="0" rank="0" text="" dxfId="1">
      <formula>LEFT(O7,1)="⚠"</formula>
    </cfRule>
  </conditionalFormatting>
  <conditionalFormatting sqref="P7:P156">
    <cfRule type="expression" priority="3" aboveAverage="0" equalAverage="0" bottom="0" percent="0" rank="0" text="" dxfId="1">
      <formula>LEFT(P7,1)="⚠"</formula>
    </cfRule>
  </conditionalFormatting>
  <conditionalFormatting sqref="Q7:Q156">
    <cfRule type="expression" priority="4" aboveAverage="0" equalAverage="0" bottom="0" percent="0" rank="0" text="" dxfId="1">
      <formula>LEFT(Q7,1)="⚠"</formula>
    </cfRule>
  </conditionalFormatting>
  <conditionalFormatting sqref="R7:R156">
    <cfRule type="cellIs" priority="5" operator="equal" aboveAverage="0" equalAverage="0" bottom="0" percent="0" rank="0" text="" dxfId="2">
      <formula>"✓ Uygun"</formula>
    </cfRule>
    <cfRule type="expression" priority="6" aboveAverage="0" equalAverage="0" bottom="0" percent="0" rank="0" text="" dxfId="1">
      <formula>LEFT(R7,1)="⚠"</formula>
    </cfRule>
  </conditionalFormatting>
  <conditionalFormatting sqref="D4">
    <cfRule type="cellIs" priority="7" operator="equal" aboveAverage="0" equalAverage="0" bottom="0" percent="0" rank="0" text="" dxfId="0">
      <formula>0</formula>
    </cfRule>
    <cfRule type="cellIs" priority="8" operator="notEqual" aboveAverage="0" equalAverage="0" bottom="0" percent="0" rank="0" text="" dxfId="3">
      <formula>0</formula>
    </cfRule>
  </conditionalFormatting>
  <conditionalFormatting sqref="H4">
    <cfRule type="cellIs" priority="9" operator="equal" aboveAverage="0" equalAverage="0" bottom="0" percent="0" rank="0" text="" dxfId="0">
      <formula>0</formula>
    </cfRule>
    <cfRule type="cellIs" priority="10" operator="notEqual" aboveAverage="0" equalAverage="0" bottom="0" percent="0" rank="0" text="" dxfId="3">
      <formula>0</formula>
    </cfRule>
  </conditionalFormatting>
  <conditionalFormatting sqref="L4">
    <cfRule type="cellIs" priority="11" operator="equal" aboveAverage="0" equalAverage="0" bottom="0" percent="0" rank="0" text="" dxfId="0">
      <formula>0</formula>
    </cfRule>
    <cfRule type="cellIs" priority="12" operator="notEqual" aboveAverage="0" equalAverage="0" bottom="0" percent="0" rank="0" text="" dxfId="3">
      <formula>0</formula>
    </cfRule>
  </conditionalFormatting>
  <conditionalFormatting sqref="P4">
    <cfRule type="cellIs" priority="13" operator="equal" aboveAverage="0" equalAverage="0" bottom="0" percent="0" rank="0" text="" dxfId="0">
      <formula>0</formula>
    </cfRule>
    <cfRule type="cellIs" priority="14" operator="notEqual" aboveAverage="0" equalAverage="0" bottom="0" percent="0" rank="0" text="" dxfId="3">
      <formula>0</formula>
    </cfRule>
  </conditionalFormatting>
  <dataValidations count="5">
    <dataValidation allowBlank="true" error="Lütfen geçerli bir tarih girin (GG.AA.YYYY)." errorStyle="stop" errorTitle="Geçersiz tarih" operator="between" prompt="GG.AA.YYYY formatında bir takvim tarihi girin. Cumartesi/Pazar da girilebilir." promptTitle="Sınav Tarihi" showDropDown="false" showErrorMessage="true" showInputMessage="true" sqref="F7:F156" type="date">
      <formula1>DATE(2024,1,1)</formula1>
      <formula2>DATE(2035,12,31)</formula2>
    </dataValidation>
    <dataValidation allowBlank="true" error="Lütfen listeden bir değer seçin." errorStyle="stop" errorTitle="Geçersiz giriş" operator="between" showDropDown="false" showErrorMessage="false" showInputMessage="false" sqref="H7:H156" type="list">
      <formula1>"08.00,08.30,09.00,09.30,10.00,10.30,11.00,11.30,12.00,12.30,13.00,13.30,14.00,14.30,15.00,15.30,16.00,16.30,17.00,17.30,18.00"</formula1>
      <formula2>0</formula2>
    </dataValidation>
    <dataValidation allowBlank="true" error="Lütfen listeden bir değer seçin." errorStyle="stop" errorTitle="Geçersiz giriş" operator="between" showDropDown="false" showErrorMessage="false" showInputMessage="false" sqref="I7:I156" type="list">
      <formula1>"1,1.5,2,2.5,3"</formula1>
      <formula2>0</formula2>
    </dataValidation>
    <dataValidation allowBlank="true" error="Lütfen listeden bir değer seçin." errorStyle="stop" errorTitle="Geçersiz giriş" operator="between" showDropDown="false" showErrorMessage="false" showInputMessage="false" sqref="K7:K156" type="list">
      <formula1>"Derslik 1,Derslik 2,Derslik 3,Derslik 4,Derslik 5,Derslik 6,Derslik 7,Derslik 8,Derslik 9,Derslik 10"</formula1>
      <formula2>0</formula2>
    </dataValidation>
    <dataValidation allowBlank="true" error="Lütfen listeden bir değer seçin." errorStyle="stop" errorTitle="Geçersiz giriş" operator="between" showDropDown="false" showErrorMessage="false" showInputMessage="false" sqref="L7:L156" type="list">
      <formula1>'Öğretim Elemanları'!$C$4:$C$48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24F"/>
    <pageSetUpPr fitToPage="true"/>
  </sheetPr>
  <dimension ref="A1:I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38"/>
    <col collapsed="false" customWidth="true" hidden="false" outlineLevel="0" max="7" min="7" style="0" width="13"/>
    <col collapsed="false" customWidth="true" hidden="false" outlineLevel="0" max="8" min="8" style="0" width="26"/>
    <col collapsed="false" customWidth="true" hidden="false" outlineLevel="0" max="9" min="9" style="0" width="13"/>
  </cols>
  <sheetData>
    <row r="1" customFormat="false" ht="24" hidden="false" customHeight="true" outlineLevel="0" collapsed="false">
      <c r="A1" s="22" t="s">
        <v>314</v>
      </c>
      <c r="B1" s="22"/>
      <c r="C1" s="22"/>
      <c r="D1" s="22"/>
      <c r="E1" s="22"/>
      <c r="F1" s="22"/>
      <c r="G1" s="22"/>
      <c r="H1" s="22"/>
      <c r="I1" s="22"/>
    </row>
    <row r="2" customFormat="false" ht="24" hidden="false" customHeight="true" outlineLevel="0" collapsed="false">
      <c r="A2" s="32" t="s">
        <v>315</v>
      </c>
      <c r="B2" s="32"/>
      <c r="C2" s="32"/>
      <c r="D2" s="32"/>
      <c r="E2" s="32"/>
      <c r="F2" s="32"/>
      <c r="G2" s="32"/>
      <c r="H2" s="32"/>
      <c r="I2" s="32"/>
    </row>
    <row r="3" customFormat="false" ht="24" hidden="false" customHeight="true" outlineLevel="0" collapsed="false">
      <c r="A3" s="22" t="s">
        <v>316</v>
      </c>
      <c r="B3" s="22"/>
      <c r="C3" s="22"/>
      <c r="D3" s="22"/>
      <c r="E3" s="22"/>
      <c r="F3" s="22"/>
      <c r="G3" s="22"/>
      <c r="H3" s="22"/>
      <c r="I3" s="22"/>
    </row>
    <row r="4" customFormat="false" ht="24" hidden="false" customHeight="true" outlineLevel="0" collapsed="false">
      <c r="A4" s="33" t="s">
        <v>317</v>
      </c>
      <c r="B4" s="33"/>
      <c r="C4" s="33"/>
      <c r="D4" s="33"/>
      <c r="E4" s="33"/>
      <c r="F4" s="33"/>
      <c r="G4" s="33"/>
      <c r="H4" s="33"/>
      <c r="I4" s="33"/>
    </row>
    <row r="5" customFormat="false" ht="24" hidden="false" customHeight="true" outlineLevel="0" collapsed="false">
      <c r="A5" s="33" t="s">
        <v>318</v>
      </c>
      <c r="B5" s="33"/>
      <c r="C5" s="33"/>
      <c r="D5" s="33"/>
      <c r="E5" s="33"/>
      <c r="F5" s="33"/>
      <c r="G5" s="33"/>
      <c r="H5" s="33"/>
      <c r="I5" s="33"/>
    </row>
    <row r="6" customFormat="false" ht="27.75" hidden="false" customHeight="true" outlineLevel="0" collapsed="false">
      <c r="A6" s="11" t="s">
        <v>319</v>
      </c>
      <c r="B6" s="11"/>
      <c r="C6" s="11"/>
      <c r="D6" s="11"/>
      <c r="E6" s="11"/>
      <c r="F6" s="11"/>
      <c r="G6" s="11"/>
      <c r="H6" s="11"/>
      <c r="I6" s="11"/>
    </row>
    <row r="7" customFormat="false" ht="24" hidden="false" customHeight="true" outlineLevel="0" collapsed="false">
      <c r="A7" s="34" t="s">
        <v>320</v>
      </c>
      <c r="B7" s="34"/>
      <c r="C7" s="34"/>
      <c r="D7" s="34"/>
      <c r="E7" s="34"/>
      <c r="F7" s="34"/>
      <c r="G7" s="34"/>
      <c r="H7" s="34"/>
      <c r="I7" s="34"/>
    </row>
    <row r="9" customFormat="false" ht="21.75" hidden="false" customHeight="true" outlineLevel="0" collapsed="false">
      <c r="A9" s="13" t="s">
        <v>321</v>
      </c>
      <c r="B9" s="13" t="s">
        <v>322</v>
      </c>
      <c r="C9" s="13" t="s">
        <v>323</v>
      </c>
      <c r="D9" s="13" t="s">
        <v>324</v>
      </c>
      <c r="E9" s="13" t="s">
        <v>325</v>
      </c>
      <c r="F9" s="13" t="s">
        <v>326</v>
      </c>
      <c r="G9" s="13" t="s">
        <v>327</v>
      </c>
      <c r="H9" s="13" t="s">
        <v>328</v>
      </c>
      <c r="I9" s="13" t="s">
        <v>329</v>
      </c>
    </row>
    <row r="10" customFormat="false" ht="15" hidden="false" customHeight="true" outlineLevel="0" collapsed="false">
      <c r="A10" s="35" t="str">
        <f aca="false">IFERROR(INDEX('2A-Vize Atama'!$F$7:$F$156,MATCH(ROW()-9,'2A-Vize Atama'!$T$7:$T$156,0)),"")</f>
        <v/>
      </c>
      <c r="B10" s="36" t="str">
        <f aca="false">IFERROR(INDEX('2A-Vize Atama'!$G$7:$G$156,MATCH(ROW()-9,'2A-Vize Atama'!$T$7:$T$156,0)),"")</f>
        <v/>
      </c>
      <c r="C10" s="36" t="str">
        <f aca="false">IFERROR(INDEX('2A-Vize Atama'!$H$7:$H$156,MATCH(ROW()-9,'2A-Vize Atama'!$T$7:$T$156,0))&amp;"–"&amp;INDEX('2A-Vize Atama'!$J$7:$J$156,MATCH(ROW()-9,'2A-Vize Atama'!$T$7:$T$156,0)),"")</f>
        <v/>
      </c>
      <c r="D10" s="36" t="str">
        <f aca="false">IFERROR(INDEX('2A-Vize Atama'!$D$7:$D$156,MATCH(ROW()-9,'2A-Vize Atama'!$T$7:$T$156,0))&amp;". Sınıf","")</f>
        <v/>
      </c>
      <c r="E10" s="36" t="str">
        <f aca="false">IFERROR(INDEX('2A-Vize Atama'!$B$7:$B$156,MATCH(ROW()-9,'2A-Vize Atama'!$T$7:$T$156,0)),"")</f>
        <v/>
      </c>
      <c r="F10" s="37" t="str">
        <f aca="false">IFERROR(INDEX('2A-Vize Atama'!$C$7:$C$156,MATCH(ROW()-9,'2A-Vize Atama'!$T$7:$T$156,0)),"")</f>
        <v/>
      </c>
      <c r="G10" s="36" t="str">
        <f aca="false">IFERROR(INDEX('2A-Vize Atama'!$K$7:$K$156,MATCH(ROW()-9,'2A-Vize Atama'!$T$7:$T$156,0)),"")</f>
        <v/>
      </c>
      <c r="H10" s="37" t="str">
        <f aca="false">IFERROR(INDEX('2A-Vize Atama'!$L$7:$L$156,MATCH(ROW()-9,'2A-Vize Atama'!$T$7:$T$156,0)),"")</f>
        <v/>
      </c>
      <c r="I10" s="38" t="str">
        <f aca="false">IFERROR(INDEX('2A-Vize Atama'!$R$7:$R$156,MATCH(ROW()-9,'2A-Vize Atama'!$T$7:$T$156,0)),"")</f>
        <v/>
      </c>
    </row>
    <row r="11" customFormat="false" ht="15" hidden="false" customHeight="true" outlineLevel="0" collapsed="false">
      <c r="A11" s="35" t="str">
        <f aca="false">IFERROR(INDEX('2A-Vize Atama'!$F$7:$F$156,MATCH(ROW()-9,'2A-Vize Atama'!$T$7:$T$156,0)),"")</f>
        <v/>
      </c>
      <c r="B11" s="36" t="str">
        <f aca="false">IFERROR(INDEX('2A-Vize Atama'!$G$7:$G$156,MATCH(ROW()-9,'2A-Vize Atama'!$T$7:$T$156,0)),"")</f>
        <v/>
      </c>
      <c r="C11" s="36" t="str">
        <f aca="false">IFERROR(INDEX('2A-Vize Atama'!$H$7:$H$156,MATCH(ROW()-9,'2A-Vize Atama'!$T$7:$T$156,0))&amp;"–"&amp;INDEX('2A-Vize Atama'!$J$7:$J$156,MATCH(ROW()-9,'2A-Vize Atama'!$T$7:$T$156,0)),"")</f>
        <v/>
      </c>
      <c r="D11" s="36" t="str">
        <f aca="false">IFERROR(INDEX('2A-Vize Atama'!$D$7:$D$156,MATCH(ROW()-9,'2A-Vize Atama'!$T$7:$T$156,0))&amp;". Sınıf","")</f>
        <v/>
      </c>
      <c r="E11" s="36" t="str">
        <f aca="false">IFERROR(INDEX('2A-Vize Atama'!$B$7:$B$156,MATCH(ROW()-9,'2A-Vize Atama'!$T$7:$T$156,0)),"")</f>
        <v/>
      </c>
      <c r="F11" s="37" t="str">
        <f aca="false">IFERROR(INDEX('2A-Vize Atama'!$C$7:$C$156,MATCH(ROW()-9,'2A-Vize Atama'!$T$7:$T$156,0)),"")</f>
        <v/>
      </c>
      <c r="G11" s="36" t="str">
        <f aca="false">IFERROR(INDEX('2A-Vize Atama'!$K$7:$K$156,MATCH(ROW()-9,'2A-Vize Atama'!$T$7:$T$156,0)),"")</f>
        <v/>
      </c>
      <c r="H11" s="37" t="str">
        <f aca="false">IFERROR(INDEX('2A-Vize Atama'!$L$7:$L$156,MATCH(ROW()-9,'2A-Vize Atama'!$T$7:$T$156,0)),"")</f>
        <v/>
      </c>
      <c r="I11" s="38" t="str">
        <f aca="false">IFERROR(INDEX('2A-Vize Atama'!$R$7:$R$156,MATCH(ROW()-9,'2A-Vize Atama'!$T$7:$T$156,0)),"")</f>
        <v/>
      </c>
    </row>
    <row r="12" customFormat="false" ht="15" hidden="false" customHeight="true" outlineLevel="0" collapsed="false">
      <c r="A12" s="35" t="str">
        <f aca="false">IFERROR(INDEX('2A-Vize Atama'!$F$7:$F$156,MATCH(ROW()-9,'2A-Vize Atama'!$T$7:$T$156,0)),"")</f>
        <v/>
      </c>
      <c r="B12" s="36" t="str">
        <f aca="false">IFERROR(INDEX('2A-Vize Atama'!$G$7:$G$156,MATCH(ROW()-9,'2A-Vize Atama'!$T$7:$T$156,0)),"")</f>
        <v/>
      </c>
      <c r="C12" s="36" t="str">
        <f aca="false">IFERROR(INDEX('2A-Vize Atama'!$H$7:$H$156,MATCH(ROW()-9,'2A-Vize Atama'!$T$7:$T$156,0))&amp;"–"&amp;INDEX('2A-Vize Atama'!$J$7:$J$156,MATCH(ROW()-9,'2A-Vize Atama'!$T$7:$T$156,0)),"")</f>
        <v/>
      </c>
      <c r="D12" s="36" t="str">
        <f aca="false">IFERROR(INDEX('2A-Vize Atama'!$D$7:$D$156,MATCH(ROW()-9,'2A-Vize Atama'!$T$7:$T$156,0))&amp;". Sınıf","")</f>
        <v/>
      </c>
      <c r="E12" s="36" t="str">
        <f aca="false">IFERROR(INDEX('2A-Vize Atama'!$B$7:$B$156,MATCH(ROW()-9,'2A-Vize Atama'!$T$7:$T$156,0)),"")</f>
        <v/>
      </c>
      <c r="F12" s="37" t="str">
        <f aca="false">IFERROR(INDEX('2A-Vize Atama'!$C$7:$C$156,MATCH(ROW()-9,'2A-Vize Atama'!$T$7:$T$156,0)),"")</f>
        <v/>
      </c>
      <c r="G12" s="36" t="str">
        <f aca="false">IFERROR(INDEX('2A-Vize Atama'!$K$7:$K$156,MATCH(ROW()-9,'2A-Vize Atama'!$T$7:$T$156,0)),"")</f>
        <v/>
      </c>
      <c r="H12" s="37" t="str">
        <f aca="false">IFERROR(INDEX('2A-Vize Atama'!$L$7:$L$156,MATCH(ROW()-9,'2A-Vize Atama'!$T$7:$T$156,0)),"")</f>
        <v/>
      </c>
      <c r="I12" s="38" t="str">
        <f aca="false">IFERROR(INDEX('2A-Vize Atama'!$R$7:$R$156,MATCH(ROW()-9,'2A-Vize Atama'!$T$7:$T$156,0)),"")</f>
        <v/>
      </c>
    </row>
    <row r="13" customFormat="false" ht="15" hidden="false" customHeight="true" outlineLevel="0" collapsed="false">
      <c r="A13" s="35" t="str">
        <f aca="false">IFERROR(INDEX('2A-Vize Atama'!$F$7:$F$156,MATCH(ROW()-9,'2A-Vize Atama'!$T$7:$T$156,0)),"")</f>
        <v/>
      </c>
      <c r="B13" s="36" t="str">
        <f aca="false">IFERROR(INDEX('2A-Vize Atama'!$G$7:$G$156,MATCH(ROW()-9,'2A-Vize Atama'!$T$7:$T$156,0)),"")</f>
        <v/>
      </c>
      <c r="C13" s="36" t="str">
        <f aca="false">IFERROR(INDEX('2A-Vize Atama'!$H$7:$H$156,MATCH(ROW()-9,'2A-Vize Atama'!$T$7:$T$156,0))&amp;"–"&amp;INDEX('2A-Vize Atama'!$J$7:$J$156,MATCH(ROW()-9,'2A-Vize Atama'!$T$7:$T$156,0)),"")</f>
        <v/>
      </c>
      <c r="D13" s="36" t="str">
        <f aca="false">IFERROR(INDEX('2A-Vize Atama'!$D$7:$D$156,MATCH(ROW()-9,'2A-Vize Atama'!$T$7:$T$156,0))&amp;". Sınıf","")</f>
        <v/>
      </c>
      <c r="E13" s="36" t="str">
        <f aca="false">IFERROR(INDEX('2A-Vize Atama'!$B$7:$B$156,MATCH(ROW()-9,'2A-Vize Atama'!$T$7:$T$156,0)),"")</f>
        <v/>
      </c>
      <c r="F13" s="37" t="str">
        <f aca="false">IFERROR(INDEX('2A-Vize Atama'!$C$7:$C$156,MATCH(ROW()-9,'2A-Vize Atama'!$T$7:$T$156,0)),"")</f>
        <v/>
      </c>
      <c r="G13" s="36" t="str">
        <f aca="false">IFERROR(INDEX('2A-Vize Atama'!$K$7:$K$156,MATCH(ROW()-9,'2A-Vize Atama'!$T$7:$T$156,0)),"")</f>
        <v/>
      </c>
      <c r="H13" s="37" t="str">
        <f aca="false">IFERROR(INDEX('2A-Vize Atama'!$L$7:$L$156,MATCH(ROW()-9,'2A-Vize Atama'!$T$7:$T$156,0)),"")</f>
        <v/>
      </c>
      <c r="I13" s="38" t="str">
        <f aca="false">IFERROR(INDEX('2A-Vize Atama'!$R$7:$R$156,MATCH(ROW()-9,'2A-Vize Atama'!$T$7:$T$156,0)),"")</f>
        <v/>
      </c>
    </row>
    <row r="14" customFormat="false" ht="15" hidden="false" customHeight="true" outlineLevel="0" collapsed="false">
      <c r="A14" s="35" t="str">
        <f aca="false">IFERROR(INDEX('2A-Vize Atama'!$F$7:$F$156,MATCH(ROW()-9,'2A-Vize Atama'!$T$7:$T$156,0)),"")</f>
        <v/>
      </c>
      <c r="B14" s="36" t="str">
        <f aca="false">IFERROR(INDEX('2A-Vize Atama'!$G$7:$G$156,MATCH(ROW()-9,'2A-Vize Atama'!$T$7:$T$156,0)),"")</f>
        <v/>
      </c>
      <c r="C14" s="36" t="str">
        <f aca="false">IFERROR(INDEX('2A-Vize Atama'!$H$7:$H$156,MATCH(ROW()-9,'2A-Vize Atama'!$T$7:$T$156,0))&amp;"–"&amp;INDEX('2A-Vize Atama'!$J$7:$J$156,MATCH(ROW()-9,'2A-Vize Atama'!$T$7:$T$156,0)),"")</f>
        <v/>
      </c>
      <c r="D14" s="36" t="str">
        <f aca="false">IFERROR(INDEX('2A-Vize Atama'!$D$7:$D$156,MATCH(ROW()-9,'2A-Vize Atama'!$T$7:$T$156,0))&amp;". Sınıf","")</f>
        <v/>
      </c>
      <c r="E14" s="36" t="str">
        <f aca="false">IFERROR(INDEX('2A-Vize Atama'!$B$7:$B$156,MATCH(ROW()-9,'2A-Vize Atama'!$T$7:$T$156,0)),"")</f>
        <v/>
      </c>
      <c r="F14" s="37" t="str">
        <f aca="false">IFERROR(INDEX('2A-Vize Atama'!$C$7:$C$156,MATCH(ROW()-9,'2A-Vize Atama'!$T$7:$T$156,0)),"")</f>
        <v/>
      </c>
      <c r="G14" s="36" t="str">
        <f aca="false">IFERROR(INDEX('2A-Vize Atama'!$K$7:$K$156,MATCH(ROW()-9,'2A-Vize Atama'!$T$7:$T$156,0)),"")</f>
        <v/>
      </c>
      <c r="H14" s="37" t="str">
        <f aca="false">IFERROR(INDEX('2A-Vize Atama'!$L$7:$L$156,MATCH(ROW()-9,'2A-Vize Atama'!$T$7:$T$156,0)),"")</f>
        <v/>
      </c>
      <c r="I14" s="38" t="str">
        <f aca="false">IFERROR(INDEX('2A-Vize Atama'!$R$7:$R$156,MATCH(ROW()-9,'2A-Vize Atama'!$T$7:$T$156,0)),"")</f>
        <v/>
      </c>
    </row>
    <row r="15" customFormat="false" ht="15" hidden="false" customHeight="true" outlineLevel="0" collapsed="false">
      <c r="A15" s="35" t="str">
        <f aca="false">IFERROR(INDEX('2A-Vize Atama'!$F$7:$F$156,MATCH(ROW()-9,'2A-Vize Atama'!$T$7:$T$156,0)),"")</f>
        <v/>
      </c>
      <c r="B15" s="36" t="str">
        <f aca="false">IFERROR(INDEX('2A-Vize Atama'!$G$7:$G$156,MATCH(ROW()-9,'2A-Vize Atama'!$T$7:$T$156,0)),"")</f>
        <v/>
      </c>
      <c r="C15" s="36" t="str">
        <f aca="false">IFERROR(INDEX('2A-Vize Atama'!$H$7:$H$156,MATCH(ROW()-9,'2A-Vize Atama'!$T$7:$T$156,0))&amp;"–"&amp;INDEX('2A-Vize Atama'!$J$7:$J$156,MATCH(ROW()-9,'2A-Vize Atama'!$T$7:$T$156,0)),"")</f>
        <v/>
      </c>
      <c r="D15" s="36" t="str">
        <f aca="false">IFERROR(INDEX('2A-Vize Atama'!$D$7:$D$156,MATCH(ROW()-9,'2A-Vize Atama'!$T$7:$T$156,0))&amp;". Sınıf","")</f>
        <v/>
      </c>
      <c r="E15" s="36" t="str">
        <f aca="false">IFERROR(INDEX('2A-Vize Atama'!$B$7:$B$156,MATCH(ROW()-9,'2A-Vize Atama'!$T$7:$T$156,0)),"")</f>
        <v/>
      </c>
      <c r="F15" s="37" t="str">
        <f aca="false">IFERROR(INDEX('2A-Vize Atama'!$C$7:$C$156,MATCH(ROW()-9,'2A-Vize Atama'!$T$7:$T$156,0)),"")</f>
        <v/>
      </c>
      <c r="G15" s="36" t="str">
        <f aca="false">IFERROR(INDEX('2A-Vize Atama'!$K$7:$K$156,MATCH(ROW()-9,'2A-Vize Atama'!$T$7:$T$156,0)),"")</f>
        <v/>
      </c>
      <c r="H15" s="37" t="str">
        <f aca="false">IFERROR(INDEX('2A-Vize Atama'!$L$7:$L$156,MATCH(ROW()-9,'2A-Vize Atama'!$T$7:$T$156,0)),"")</f>
        <v/>
      </c>
      <c r="I15" s="38" t="str">
        <f aca="false">IFERROR(INDEX('2A-Vize Atama'!$R$7:$R$156,MATCH(ROW()-9,'2A-Vize Atama'!$T$7:$T$156,0)),"")</f>
        <v/>
      </c>
    </row>
    <row r="16" customFormat="false" ht="15" hidden="false" customHeight="true" outlineLevel="0" collapsed="false">
      <c r="A16" s="35" t="str">
        <f aca="false">IFERROR(INDEX('2A-Vize Atama'!$F$7:$F$156,MATCH(ROW()-9,'2A-Vize Atama'!$T$7:$T$156,0)),"")</f>
        <v/>
      </c>
      <c r="B16" s="36" t="str">
        <f aca="false">IFERROR(INDEX('2A-Vize Atama'!$G$7:$G$156,MATCH(ROW()-9,'2A-Vize Atama'!$T$7:$T$156,0)),"")</f>
        <v/>
      </c>
      <c r="C16" s="36" t="str">
        <f aca="false">IFERROR(INDEX('2A-Vize Atama'!$H$7:$H$156,MATCH(ROW()-9,'2A-Vize Atama'!$T$7:$T$156,0))&amp;"–"&amp;INDEX('2A-Vize Atama'!$J$7:$J$156,MATCH(ROW()-9,'2A-Vize Atama'!$T$7:$T$156,0)),"")</f>
        <v/>
      </c>
      <c r="D16" s="36" t="str">
        <f aca="false">IFERROR(INDEX('2A-Vize Atama'!$D$7:$D$156,MATCH(ROW()-9,'2A-Vize Atama'!$T$7:$T$156,0))&amp;". Sınıf","")</f>
        <v/>
      </c>
      <c r="E16" s="36" t="str">
        <f aca="false">IFERROR(INDEX('2A-Vize Atama'!$B$7:$B$156,MATCH(ROW()-9,'2A-Vize Atama'!$T$7:$T$156,0)),"")</f>
        <v/>
      </c>
      <c r="F16" s="37" t="str">
        <f aca="false">IFERROR(INDEX('2A-Vize Atama'!$C$7:$C$156,MATCH(ROW()-9,'2A-Vize Atama'!$T$7:$T$156,0)),"")</f>
        <v/>
      </c>
      <c r="G16" s="36" t="str">
        <f aca="false">IFERROR(INDEX('2A-Vize Atama'!$K$7:$K$156,MATCH(ROW()-9,'2A-Vize Atama'!$T$7:$T$156,0)),"")</f>
        <v/>
      </c>
      <c r="H16" s="37" t="str">
        <f aca="false">IFERROR(INDEX('2A-Vize Atama'!$L$7:$L$156,MATCH(ROW()-9,'2A-Vize Atama'!$T$7:$T$156,0)),"")</f>
        <v/>
      </c>
      <c r="I16" s="38" t="str">
        <f aca="false">IFERROR(INDEX('2A-Vize Atama'!$R$7:$R$156,MATCH(ROW()-9,'2A-Vize Atama'!$T$7:$T$156,0)),"")</f>
        <v/>
      </c>
    </row>
    <row r="17" customFormat="false" ht="15" hidden="false" customHeight="true" outlineLevel="0" collapsed="false">
      <c r="A17" s="35" t="str">
        <f aca="false">IFERROR(INDEX('2A-Vize Atama'!$F$7:$F$156,MATCH(ROW()-9,'2A-Vize Atama'!$T$7:$T$156,0)),"")</f>
        <v/>
      </c>
      <c r="B17" s="36" t="str">
        <f aca="false">IFERROR(INDEX('2A-Vize Atama'!$G$7:$G$156,MATCH(ROW()-9,'2A-Vize Atama'!$T$7:$T$156,0)),"")</f>
        <v/>
      </c>
      <c r="C17" s="36" t="str">
        <f aca="false">IFERROR(INDEX('2A-Vize Atama'!$H$7:$H$156,MATCH(ROW()-9,'2A-Vize Atama'!$T$7:$T$156,0))&amp;"–"&amp;INDEX('2A-Vize Atama'!$J$7:$J$156,MATCH(ROW()-9,'2A-Vize Atama'!$T$7:$T$156,0)),"")</f>
        <v/>
      </c>
      <c r="D17" s="36" t="str">
        <f aca="false">IFERROR(INDEX('2A-Vize Atama'!$D$7:$D$156,MATCH(ROW()-9,'2A-Vize Atama'!$T$7:$T$156,0))&amp;". Sınıf","")</f>
        <v/>
      </c>
      <c r="E17" s="36" t="str">
        <f aca="false">IFERROR(INDEX('2A-Vize Atama'!$B$7:$B$156,MATCH(ROW()-9,'2A-Vize Atama'!$T$7:$T$156,0)),"")</f>
        <v/>
      </c>
      <c r="F17" s="37" t="str">
        <f aca="false">IFERROR(INDEX('2A-Vize Atama'!$C$7:$C$156,MATCH(ROW()-9,'2A-Vize Atama'!$T$7:$T$156,0)),"")</f>
        <v/>
      </c>
      <c r="G17" s="36" t="str">
        <f aca="false">IFERROR(INDEX('2A-Vize Atama'!$K$7:$K$156,MATCH(ROW()-9,'2A-Vize Atama'!$T$7:$T$156,0)),"")</f>
        <v/>
      </c>
      <c r="H17" s="37" t="str">
        <f aca="false">IFERROR(INDEX('2A-Vize Atama'!$L$7:$L$156,MATCH(ROW()-9,'2A-Vize Atama'!$T$7:$T$156,0)),"")</f>
        <v/>
      </c>
      <c r="I17" s="38" t="str">
        <f aca="false">IFERROR(INDEX('2A-Vize Atama'!$R$7:$R$156,MATCH(ROW()-9,'2A-Vize Atama'!$T$7:$T$156,0)),"")</f>
        <v/>
      </c>
    </row>
    <row r="18" customFormat="false" ht="15" hidden="false" customHeight="true" outlineLevel="0" collapsed="false">
      <c r="A18" s="35" t="str">
        <f aca="false">IFERROR(INDEX('2A-Vize Atama'!$F$7:$F$156,MATCH(ROW()-9,'2A-Vize Atama'!$T$7:$T$156,0)),"")</f>
        <v/>
      </c>
      <c r="B18" s="36" t="str">
        <f aca="false">IFERROR(INDEX('2A-Vize Atama'!$G$7:$G$156,MATCH(ROW()-9,'2A-Vize Atama'!$T$7:$T$156,0)),"")</f>
        <v/>
      </c>
      <c r="C18" s="36" t="str">
        <f aca="false">IFERROR(INDEX('2A-Vize Atama'!$H$7:$H$156,MATCH(ROW()-9,'2A-Vize Atama'!$T$7:$T$156,0))&amp;"–"&amp;INDEX('2A-Vize Atama'!$J$7:$J$156,MATCH(ROW()-9,'2A-Vize Atama'!$T$7:$T$156,0)),"")</f>
        <v/>
      </c>
      <c r="D18" s="36" t="str">
        <f aca="false">IFERROR(INDEX('2A-Vize Atama'!$D$7:$D$156,MATCH(ROW()-9,'2A-Vize Atama'!$T$7:$T$156,0))&amp;". Sınıf","")</f>
        <v/>
      </c>
      <c r="E18" s="36" t="str">
        <f aca="false">IFERROR(INDEX('2A-Vize Atama'!$B$7:$B$156,MATCH(ROW()-9,'2A-Vize Atama'!$T$7:$T$156,0)),"")</f>
        <v/>
      </c>
      <c r="F18" s="37" t="str">
        <f aca="false">IFERROR(INDEX('2A-Vize Atama'!$C$7:$C$156,MATCH(ROW()-9,'2A-Vize Atama'!$T$7:$T$156,0)),"")</f>
        <v/>
      </c>
      <c r="G18" s="36" t="str">
        <f aca="false">IFERROR(INDEX('2A-Vize Atama'!$K$7:$K$156,MATCH(ROW()-9,'2A-Vize Atama'!$T$7:$T$156,0)),"")</f>
        <v/>
      </c>
      <c r="H18" s="37" t="str">
        <f aca="false">IFERROR(INDEX('2A-Vize Atama'!$L$7:$L$156,MATCH(ROW()-9,'2A-Vize Atama'!$T$7:$T$156,0)),"")</f>
        <v/>
      </c>
      <c r="I18" s="38" t="str">
        <f aca="false">IFERROR(INDEX('2A-Vize Atama'!$R$7:$R$156,MATCH(ROW()-9,'2A-Vize Atama'!$T$7:$T$156,0)),"")</f>
        <v/>
      </c>
    </row>
    <row r="19" customFormat="false" ht="15" hidden="false" customHeight="true" outlineLevel="0" collapsed="false">
      <c r="A19" s="35" t="str">
        <f aca="false">IFERROR(INDEX('2A-Vize Atama'!$F$7:$F$156,MATCH(ROW()-9,'2A-Vize Atama'!$T$7:$T$156,0)),"")</f>
        <v/>
      </c>
      <c r="B19" s="36" t="str">
        <f aca="false">IFERROR(INDEX('2A-Vize Atama'!$G$7:$G$156,MATCH(ROW()-9,'2A-Vize Atama'!$T$7:$T$156,0)),"")</f>
        <v/>
      </c>
      <c r="C19" s="36" t="str">
        <f aca="false">IFERROR(INDEX('2A-Vize Atama'!$H$7:$H$156,MATCH(ROW()-9,'2A-Vize Atama'!$T$7:$T$156,0))&amp;"–"&amp;INDEX('2A-Vize Atama'!$J$7:$J$156,MATCH(ROW()-9,'2A-Vize Atama'!$T$7:$T$156,0)),"")</f>
        <v/>
      </c>
      <c r="D19" s="36" t="str">
        <f aca="false">IFERROR(INDEX('2A-Vize Atama'!$D$7:$D$156,MATCH(ROW()-9,'2A-Vize Atama'!$T$7:$T$156,0))&amp;". Sınıf","")</f>
        <v/>
      </c>
      <c r="E19" s="36" t="str">
        <f aca="false">IFERROR(INDEX('2A-Vize Atama'!$B$7:$B$156,MATCH(ROW()-9,'2A-Vize Atama'!$T$7:$T$156,0)),"")</f>
        <v/>
      </c>
      <c r="F19" s="37" t="str">
        <f aca="false">IFERROR(INDEX('2A-Vize Atama'!$C$7:$C$156,MATCH(ROW()-9,'2A-Vize Atama'!$T$7:$T$156,0)),"")</f>
        <v/>
      </c>
      <c r="G19" s="36" t="str">
        <f aca="false">IFERROR(INDEX('2A-Vize Atama'!$K$7:$K$156,MATCH(ROW()-9,'2A-Vize Atama'!$T$7:$T$156,0)),"")</f>
        <v/>
      </c>
      <c r="H19" s="37" t="str">
        <f aca="false">IFERROR(INDEX('2A-Vize Atama'!$L$7:$L$156,MATCH(ROW()-9,'2A-Vize Atama'!$T$7:$T$156,0)),"")</f>
        <v/>
      </c>
      <c r="I19" s="38" t="str">
        <f aca="false">IFERROR(INDEX('2A-Vize Atama'!$R$7:$R$156,MATCH(ROW()-9,'2A-Vize Atama'!$T$7:$T$156,0)),"")</f>
        <v/>
      </c>
    </row>
    <row r="20" customFormat="false" ht="15" hidden="false" customHeight="true" outlineLevel="0" collapsed="false">
      <c r="A20" s="35" t="str">
        <f aca="false">IFERROR(INDEX('2A-Vize Atama'!$F$7:$F$156,MATCH(ROW()-9,'2A-Vize Atama'!$T$7:$T$156,0)),"")</f>
        <v/>
      </c>
      <c r="B20" s="36" t="str">
        <f aca="false">IFERROR(INDEX('2A-Vize Atama'!$G$7:$G$156,MATCH(ROW()-9,'2A-Vize Atama'!$T$7:$T$156,0)),"")</f>
        <v/>
      </c>
      <c r="C20" s="36" t="str">
        <f aca="false">IFERROR(INDEX('2A-Vize Atama'!$H$7:$H$156,MATCH(ROW()-9,'2A-Vize Atama'!$T$7:$T$156,0))&amp;"–"&amp;INDEX('2A-Vize Atama'!$J$7:$J$156,MATCH(ROW()-9,'2A-Vize Atama'!$T$7:$T$156,0)),"")</f>
        <v/>
      </c>
      <c r="D20" s="36" t="str">
        <f aca="false">IFERROR(INDEX('2A-Vize Atama'!$D$7:$D$156,MATCH(ROW()-9,'2A-Vize Atama'!$T$7:$T$156,0))&amp;". Sınıf","")</f>
        <v/>
      </c>
      <c r="E20" s="36" t="str">
        <f aca="false">IFERROR(INDEX('2A-Vize Atama'!$B$7:$B$156,MATCH(ROW()-9,'2A-Vize Atama'!$T$7:$T$156,0)),"")</f>
        <v/>
      </c>
      <c r="F20" s="37" t="str">
        <f aca="false">IFERROR(INDEX('2A-Vize Atama'!$C$7:$C$156,MATCH(ROW()-9,'2A-Vize Atama'!$T$7:$T$156,0)),"")</f>
        <v/>
      </c>
      <c r="G20" s="36" t="str">
        <f aca="false">IFERROR(INDEX('2A-Vize Atama'!$K$7:$K$156,MATCH(ROW()-9,'2A-Vize Atama'!$T$7:$T$156,0)),"")</f>
        <v/>
      </c>
      <c r="H20" s="37" t="str">
        <f aca="false">IFERROR(INDEX('2A-Vize Atama'!$L$7:$L$156,MATCH(ROW()-9,'2A-Vize Atama'!$T$7:$T$156,0)),"")</f>
        <v/>
      </c>
      <c r="I20" s="38" t="str">
        <f aca="false">IFERROR(INDEX('2A-Vize Atama'!$R$7:$R$156,MATCH(ROW()-9,'2A-Vize Atama'!$T$7:$T$156,0)),"")</f>
        <v/>
      </c>
    </row>
    <row r="21" customFormat="false" ht="15" hidden="false" customHeight="true" outlineLevel="0" collapsed="false">
      <c r="A21" s="35" t="str">
        <f aca="false">IFERROR(INDEX('2A-Vize Atama'!$F$7:$F$156,MATCH(ROW()-9,'2A-Vize Atama'!$T$7:$T$156,0)),"")</f>
        <v/>
      </c>
      <c r="B21" s="36" t="str">
        <f aca="false">IFERROR(INDEX('2A-Vize Atama'!$G$7:$G$156,MATCH(ROW()-9,'2A-Vize Atama'!$T$7:$T$156,0)),"")</f>
        <v/>
      </c>
      <c r="C21" s="36" t="str">
        <f aca="false">IFERROR(INDEX('2A-Vize Atama'!$H$7:$H$156,MATCH(ROW()-9,'2A-Vize Atama'!$T$7:$T$156,0))&amp;"–"&amp;INDEX('2A-Vize Atama'!$J$7:$J$156,MATCH(ROW()-9,'2A-Vize Atama'!$T$7:$T$156,0)),"")</f>
        <v/>
      </c>
      <c r="D21" s="36" t="str">
        <f aca="false">IFERROR(INDEX('2A-Vize Atama'!$D$7:$D$156,MATCH(ROW()-9,'2A-Vize Atama'!$T$7:$T$156,0))&amp;". Sınıf","")</f>
        <v/>
      </c>
      <c r="E21" s="36" t="str">
        <f aca="false">IFERROR(INDEX('2A-Vize Atama'!$B$7:$B$156,MATCH(ROW()-9,'2A-Vize Atama'!$T$7:$T$156,0)),"")</f>
        <v/>
      </c>
      <c r="F21" s="37" t="str">
        <f aca="false">IFERROR(INDEX('2A-Vize Atama'!$C$7:$C$156,MATCH(ROW()-9,'2A-Vize Atama'!$T$7:$T$156,0)),"")</f>
        <v/>
      </c>
      <c r="G21" s="36" t="str">
        <f aca="false">IFERROR(INDEX('2A-Vize Atama'!$K$7:$K$156,MATCH(ROW()-9,'2A-Vize Atama'!$T$7:$T$156,0)),"")</f>
        <v/>
      </c>
      <c r="H21" s="37" t="str">
        <f aca="false">IFERROR(INDEX('2A-Vize Atama'!$L$7:$L$156,MATCH(ROW()-9,'2A-Vize Atama'!$T$7:$T$156,0)),"")</f>
        <v/>
      </c>
      <c r="I21" s="38" t="str">
        <f aca="false">IFERROR(INDEX('2A-Vize Atama'!$R$7:$R$156,MATCH(ROW()-9,'2A-Vize Atama'!$T$7:$T$156,0)),"")</f>
        <v/>
      </c>
    </row>
    <row r="22" customFormat="false" ht="15" hidden="false" customHeight="true" outlineLevel="0" collapsed="false">
      <c r="A22" s="35" t="str">
        <f aca="false">IFERROR(INDEX('2A-Vize Atama'!$F$7:$F$156,MATCH(ROW()-9,'2A-Vize Atama'!$T$7:$T$156,0)),"")</f>
        <v/>
      </c>
      <c r="B22" s="36" t="str">
        <f aca="false">IFERROR(INDEX('2A-Vize Atama'!$G$7:$G$156,MATCH(ROW()-9,'2A-Vize Atama'!$T$7:$T$156,0)),"")</f>
        <v/>
      </c>
      <c r="C22" s="36" t="str">
        <f aca="false">IFERROR(INDEX('2A-Vize Atama'!$H$7:$H$156,MATCH(ROW()-9,'2A-Vize Atama'!$T$7:$T$156,0))&amp;"–"&amp;INDEX('2A-Vize Atama'!$J$7:$J$156,MATCH(ROW()-9,'2A-Vize Atama'!$T$7:$T$156,0)),"")</f>
        <v/>
      </c>
      <c r="D22" s="36" t="str">
        <f aca="false">IFERROR(INDEX('2A-Vize Atama'!$D$7:$D$156,MATCH(ROW()-9,'2A-Vize Atama'!$T$7:$T$156,0))&amp;". Sınıf","")</f>
        <v/>
      </c>
      <c r="E22" s="36" t="str">
        <f aca="false">IFERROR(INDEX('2A-Vize Atama'!$B$7:$B$156,MATCH(ROW()-9,'2A-Vize Atama'!$T$7:$T$156,0)),"")</f>
        <v/>
      </c>
      <c r="F22" s="37" t="str">
        <f aca="false">IFERROR(INDEX('2A-Vize Atama'!$C$7:$C$156,MATCH(ROW()-9,'2A-Vize Atama'!$T$7:$T$156,0)),"")</f>
        <v/>
      </c>
      <c r="G22" s="36" t="str">
        <f aca="false">IFERROR(INDEX('2A-Vize Atama'!$K$7:$K$156,MATCH(ROW()-9,'2A-Vize Atama'!$T$7:$T$156,0)),"")</f>
        <v/>
      </c>
      <c r="H22" s="37" t="str">
        <f aca="false">IFERROR(INDEX('2A-Vize Atama'!$L$7:$L$156,MATCH(ROW()-9,'2A-Vize Atama'!$T$7:$T$156,0)),"")</f>
        <v/>
      </c>
      <c r="I22" s="38" t="str">
        <f aca="false">IFERROR(INDEX('2A-Vize Atama'!$R$7:$R$156,MATCH(ROW()-9,'2A-Vize Atama'!$T$7:$T$156,0)),"")</f>
        <v/>
      </c>
    </row>
    <row r="23" customFormat="false" ht="15" hidden="false" customHeight="true" outlineLevel="0" collapsed="false">
      <c r="A23" s="35" t="str">
        <f aca="false">IFERROR(INDEX('2A-Vize Atama'!$F$7:$F$156,MATCH(ROW()-9,'2A-Vize Atama'!$T$7:$T$156,0)),"")</f>
        <v/>
      </c>
      <c r="B23" s="36" t="str">
        <f aca="false">IFERROR(INDEX('2A-Vize Atama'!$G$7:$G$156,MATCH(ROW()-9,'2A-Vize Atama'!$T$7:$T$156,0)),"")</f>
        <v/>
      </c>
      <c r="C23" s="36" t="str">
        <f aca="false">IFERROR(INDEX('2A-Vize Atama'!$H$7:$H$156,MATCH(ROW()-9,'2A-Vize Atama'!$T$7:$T$156,0))&amp;"–"&amp;INDEX('2A-Vize Atama'!$J$7:$J$156,MATCH(ROW()-9,'2A-Vize Atama'!$T$7:$T$156,0)),"")</f>
        <v/>
      </c>
      <c r="D23" s="36" t="str">
        <f aca="false">IFERROR(INDEX('2A-Vize Atama'!$D$7:$D$156,MATCH(ROW()-9,'2A-Vize Atama'!$T$7:$T$156,0))&amp;". Sınıf","")</f>
        <v/>
      </c>
      <c r="E23" s="36" t="str">
        <f aca="false">IFERROR(INDEX('2A-Vize Atama'!$B$7:$B$156,MATCH(ROW()-9,'2A-Vize Atama'!$T$7:$T$156,0)),"")</f>
        <v/>
      </c>
      <c r="F23" s="37" t="str">
        <f aca="false">IFERROR(INDEX('2A-Vize Atama'!$C$7:$C$156,MATCH(ROW()-9,'2A-Vize Atama'!$T$7:$T$156,0)),"")</f>
        <v/>
      </c>
      <c r="G23" s="36" t="str">
        <f aca="false">IFERROR(INDEX('2A-Vize Atama'!$K$7:$K$156,MATCH(ROW()-9,'2A-Vize Atama'!$T$7:$T$156,0)),"")</f>
        <v/>
      </c>
      <c r="H23" s="37" t="str">
        <f aca="false">IFERROR(INDEX('2A-Vize Atama'!$L$7:$L$156,MATCH(ROW()-9,'2A-Vize Atama'!$T$7:$T$156,0)),"")</f>
        <v/>
      </c>
      <c r="I23" s="38" t="str">
        <f aca="false">IFERROR(INDEX('2A-Vize Atama'!$R$7:$R$156,MATCH(ROW()-9,'2A-Vize Atama'!$T$7:$T$156,0)),"")</f>
        <v/>
      </c>
    </row>
    <row r="24" customFormat="false" ht="15" hidden="false" customHeight="true" outlineLevel="0" collapsed="false">
      <c r="A24" s="35" t="str">
        <f aca="false">IFERROR(INDEX('2A-Vize Atama'!$F$7:$F$156,MATCH(ROW()-9,'2A-Vize Atama'!$T$7:$T$156,0)),"")</f>
        <v/>
      </c>
      <c r="B24" s="36" t="str">
        <f aca="false">IFERROR(INDEX('2A-Vize Atama'!$G$7:$G$156,MATCH(ROW()-9,'2A-Vize Atama'!$T$7:$T$156,0)),"")</f>
        <v/>
      </c>
      <c r="C24" s="36" t="str">
        <f aca="false">IFERROR(INDEX('2A-Vize Atama'!$H$7:$H$156,MATCH(ROW()-9,'2A-Vize Atama'!$T$7:$T$156,0))&amp;"–"&amp;INDEX('2A-Vize Atama'!$J$7:$J$156,MATCH(ROW()-9,'2A-Vize Atama'!$T$7:$T$156,0)),"")</f>
        <v/>
      </c>
      <c r="D24" s="36" t="str">
        <f aca="false">IFERROR(INDEX('2A-Vize Atama'!$D$7:$D$156,MATCH(ROW()-9,'2A-Vize Atama'!$T$7:$T$156,0))&amp;". Sınıf","")</f>
        <v/>
      </c>
      <c r="E24" s="36" t="str">
        <f aca="false">IFERROR(INDEX('2A-Vize Atama'!$B$7:$B$156,MATCH(ROW()-9,'2A-Vize Atama'!$T$7:$T$156,0)),"")</f>
        <v/>
      </c>
      <c r="F24" s="37" t="str">
        <f aca="false">IFERROR(INDEX('2A-Vize Atama'!$C$7:$C$156,MATCH(ROW()-9,'2A-Vize Atama'!$T$7:$T$156,0)),"")</f>
        <v/>
      </c>
      <c r="G24" s="36" t="str">
        <f aca="false">IFERROR(INDEX('2A-Vize Atama'!$K$7:$K$156,MATCH(ROW()-9,'2A-Vize Atama'!$T$7:$T$156,0)),"")</f>
        <v/>
      </c>
      <c r="H24" s="37" t="str">
        <f aca="false">IFERROR(INDEX('2A-Vize Atama'!$L$7:$L$156,MATCH(ROW()-9,'2A-Vize Atama'!$T$7:$T$156,0)),"")</f>
        <v/>
      </c>
      <c r="I24" s="38" t="str">
        <f aca="false">IFERROR(INDEX('2A-Vize Atama'!$R$7:$R$156,MATCH(ROW()-9,'2A-Vize Atama'!$T$7:$T$156,0)),"")</f>
        <v/>
      </c>
    </row>
    <row r="25" customFormat="false" ht="15" hidden="false" customHeight="true" outlineLevel="0" collapsed="false">
      <c r="A25" s="35" t="str">
        <f aca="false">IFERROR(INDEX('2A-Vize Atama'!$F$7:$F$156,MATCH(ROW()-9,'2A-Vize Atama'!$T$7:$T$156,0)),"")</f>
        <v/>
      </c>
      <c r="B25" s="36" t="str">
        <f aca="false">IFERROR(INDEX('2A-Vize Atama'!$G$7:$G$156,MATCH(ROW()-9,'2A-Vize Atama'!$T$7:$T$156,0)),"")</f>
        <v/>
      </c>
      <c r="C25" s="36" t="str">
        <f aca="false">IFERROR(INDEX('2A-Vize Atama'!$H$7:$H$156,MATCH(ROW()-9,'2A-Vize Atama'!$T$7:$T$156,0))&amp;"–"&amp;INDEX('2A-Vize Atama'!$J$7:$J$156,MATCH(ROW()-9,'2A-Vize Atama'!$T$7:$T$156,0)),"")</f>
        <v/>
      </c>
      <c r="D25" s="36" t="str">
        <f aca="false">IFERROR(INDEX('2A-Vize Atama'!$D$7:$D$156,MATCH(ROW()-9,'2A-Vize Atama'!$T$7:$T$156,0))&amp;". Sınıf","")</f>
        <v/>
      </c>
      <c r="E25" s="36" t="str">
        <f aca="false">IFERROR(INDEX('2A-Vize Atama'!$B$7:$B$156,MATCH(ROW()-9,'2A-Vize Atama'!$T$7:$T$156,0)),"")</f>
        <v/>
      </c>
      <c r="F25" s="37" t="str">
        <f aca="false">IFERROR(INDEX('2A-Vize Atama'!$C$7:$C$156,MATCH(ROW()-9,'2A-Vize Atama'!$T$7:$T$156,0)),"")</f>
        <v/>
      </c>
      <c r="G25" s="36" t="str">
        <f aca="false">IFERROR(INDEX('2A-Vize Atama'!$K$7:$K$156,MATCH(ROW()-9,'2A-Vize Atama'!$T$7:$T$156,0)),"")</f>
        <v/>
      </c>
      <c r="H25" s="37" t="str">
        <f aca="false">IFERROR(INDEX('2A-Vize Atama'!$L$7:$L$156,MATCH(ROW()-9,'2A-Vize Atama'!$T$7:$T$156,0)),"")</f>
        <v/>
      </c>
      <c r="I25" s="38" t="str">
        <f aca="false">IFERROR(INDEX('2A-Vize Atama'!$R$7:$R$156,MATCH(ROW()-9,'2A-Vize Atama'!$T$7:$T$156,0)),"")</f>
        <v/>
      </c>
    </row>
    <row r="26" customFormat="false" ht="15" hidden="false" customHeight="true" outlineLevel="0" collapsed="false">
      <c r="A26" s="35" t="str">
        <f aca="false">IFERROR(INDEX('2A-Vize Atama'!$F$7:$F$156,MATCH(ROW()-9,'2A-Vize Atama'!$T$7:$T$156,0)),"")</f>
        <v/>
      </c>
      <c r="B26" s="36" t="str">
        <f aca="false">IFERROR(INDEX('2A-Vize Atama'!$G$7:$G$156,MATCH(ROW()-9,'2A-Vize Atama'!$T$7:$T$156,0)),"")</f>
        <v/>
      </c>
      <c r="C26" s="36" t="str">
        <f aca="false">IFERROR(INDEX('2A-Vize Atama'!$H$7:$H$156,MATCH(ROW()-9,'2A-Vize Atama'!$T$7:$T$156,0))&amp;"–"&amp;INDEX('2A-Vize Atama'!$J$7:$J$156,MATCH(ROW()-9,'2A-Vize Atama'!$T$7:$T$156,0)),"")</f>
        <v/>
      </c>
      <c r="D26" s="36" t="str">
        <f aca="false">IFERROR(INDEX('2A-Vize Atama'!$D$7:$D$156,MATCH(ROW()-9,'2A-Vize Atama'!$T$7:$T$156,0))&amp;". Sınıf","")</f>
        <v/>
      </c>
      <c r="E26" s="36" t="str">
        <f aca="false">IFERROR(INDEX('2A-Vize Atama'!$B$7:$B$156,MATCH(ROW()-9,'2A-Vize Atama'!$T$7:$T$156,0)),"")</f>
        <v/>
      </c>
      <c r="F26" s="37" t="str">
        <f aca="false">IFERROR(INDEX('2A-Vize Atama'!$C$7:$C$156,MATCH(ROW()-9,'2A-Vize Atama'!$T$7:$T$156,0)),"")</f>
        <v/>
      </c>
      <c r="G26" s="36" t="str">
        <f aca="false">IFERROR(INDEX('2A-Vize Atama'!$K$7:$K$156,MATCH(ROW()-9,'2A-Vize Atama'!$T$7:$T$156,0)),"")</f>
        <v/>
      </c>
      <c r="H26" s="37" t="str">
        <f aca="false">IFERROR(INDEX('2A-Vize Atama'!$L$7:$L$156,MATCH(ROW()-9,'2A-Vize Atama'!$T$7:$T$156,0)),"")</f>
        <v/>
      </c>
      <c r="I26" s="38" t="str">
        <f aca="false">IFERROR(INDEX('2A-Vize Atama'!$R$7:$R$156,MATCH(ROW()-9,'2A-Vize Atama'!$T$7:$T$156,0)),"")</f>
        <v/>
      </c>
    </row>
    <row r="27" customFormat="false" ht="15" hidden="false" customHeight="true" outlineLevel="0" collapsed="false">
      <c r="A27" s="35" t="str">
        <f aca="false">IFERROR(INDEX('2A-Vize Atama'!$F$7:$F$156,MATCH(ROW()-9,'2A-Vize Atama'!$T$7:$T$156,0)),"")</f>
        <v/>
      </c>
      <c r="B27" s="36" t="str">
        <f aca="false">IFERROR(INDEX('2A-Vize Atama'!$G$7:$G$156,MATCH(ROW()-9,'2A-Vize Atama'!$T$7:$T$156,0)),"")</f>
        <v/>
      </c>
      <c r="C27" s="36" t="str">
        <f aca="false">IFERROR(INDEX('2A-Vize Atama'!$H$7:$H$156,MATCH(ROW()-9,'2A-Vize Atama'!$T$7:$T$156,0))&amp;"–"&amp;INDEX('2A-Vize Atama'!$J$7:$J$156,MATCH(ROW()-9,'2A-Vize Atama'!$T$7:$T$156,0)),"")</f>
        <v/>
      </c>
      <c r="D27" s="36" t="str">
        <f aca="false">IFERROR(INDEX('2A-Vize Atama'!$D$7:$D$156,MATCH(ROW()-9,'2A-Vize Atama'!$T$7:$T$156,0))&amp;". Sınıf","")</f>
        <v/>
      </c>
      <c r="E27" s="36" t="str">
        <f aca="false">IFERROR(INDEX('2A-Vize Atama'!$B$7:$B$156,MATCH(ROW()-9,'2A-Vize Atama'!$T$7:$T$156,0)),"")</f>
        <v/>
      </c>
      <c r="F27" s="37" t="str">
        <f aca="false">IFERROR(INDEX('2A-Vize Atama'!$C$7:$C$156,MATCH(ROW()-9,'2A-Vize Atama'!$T$7:$T$156,0)),"")</f>
        <v/>
      </c>
      <c r="G27" s="36" t="str">
        <f aca="false">IFERROR(INDEX('2A-Vize Atama'!$K$7:$K$156,MATCH(ROW()-9,'2A-Vize Atama'!$T$7:$T$156,0)),"")</f>
        <v/>
      </c>
      <c r="H27" s="37" t="str">
        <f aca="false">IFERROR(INDEX('2A-Vize Atama'!$L$7:$L$156,MATCH(ROW()-9,'2A-Vize Atama'!$T$7:$T$156,0)),"")</f>
        <v/>
      </c>
      <c r="I27" s="38" t="str">
        <f aca="false">IFERROR(INDEX('2A-Vize Atama'!$R$7:$R$156,MATCH(ROW()-9,'2A-Vize Atama'!$T$7:$T$156,0)),"")</f>
        <v/>
      </c>
    </row>
    <row r="28" customFormat="false" ht="15" hidden="false" customHeight="true" outlineLevel="0" collapsed="false">
      <c r="A28" s="35" t="str">
        <f aca="false">IFERROR(INDEX('2A-Vize Atama'!$F$7:$F$156,MATCH(ROW()-9,'2A-Vize Atama'!$T$7:$T$156,0)),"")</f>
        <v/>
      </c>
      <c r="B28" s="36" t="str">
        <f aca="false">IFERROR(INDEX('2A-Vize Atama'!$G$7:$G$156,MATCH(ROW()-9,'2A-Vize Atama'!$T$7:$T$156,0)),"")</f>
        <v/>
      </c>
      <c r="C28" s="36" t="str">
        <f aca="false">IFERROR(INDEX('2A-Vize Atama'!$H$7:$H$156,MATCH(ROW()-9,'2A-Vize Atama'!$T$7:$T$156,0))&amp;"–"&amp;INDEX('2A-Vize Atama'!$J$7:$J$156,MATCH(ROW()-9,'2A-Vize Atama'!$T$7:$T$156,0)),"")</f>
        <v/>
      </c>
      <c r="D28" s="36" t="str">
        <f aca="false">IFERROR(INDEX('2A-Vize Atama'!$D$7:$D$156,MATCH(ROW()-9,'2A-Vize Atama'!$T$7:$T$156,0))&amp;". Sınıf","")</f>
        <v/>
      </c>
      <c r="E28" s="36" t="str">
        <f aca="false">IFERROR(INDEX('2A-Vize Atama'!$B$7:$B$156,MATCH(ROW()-9,'2A-Vize Atama'!$T$7:$T$156,0)),"")</f>
        <v/>
      </c>
      <c r="F28" s="37" t="str">
        <f aca="false">IFERROR(INDEX('2A-Vize Atama'!$C$7:$C$156,MATCH(ROW()-9,'2A-Vize Atama'!$T$7:$T$156,0)),"")</f>
        <v/>
      </c>
      <c r="G28" s="36" t="str">
        <f aca="false">IFERROR(INDEX('2A-Vize Atama'!$K$7:$K$156,MATCH(ROW()-9,'2A-Vize Atama'!$T$7:$T$156,0)),"")</f>
        <v/>
      </c>
      <c r="H28" s="37" t="str">
        <f aca="false">IFERROR(INDEX('2A-Vize Atama'!$L$7:$L$156,MATCH(ROW()-9,'2A-Vize Atama'!$T$7:$T$156,0)),"")</f>
        <v/>
      </c>
      <c r="I28" s="38" t="str">
        <f aca="false">IFERROR(INDEX('2A-Vize Atama'!$R$7:$R$156,MATCH(ROW()-9,'2A-Vize Atama'!$T$7:$T$156,0)),"")</f>
        <v/>
      </c>
    </row>
    <row r="29" customFormat="false" ht="15" hidden="false" customHeight="true" outlineLevel="0" collapsed="false">
      <c r="A29" s="35" t="str">
        <f aca="false">IFERROR(INDEX('2A-Vize Atama'!$F$7:$F$156,MATCH(ROW()-9,'2A-Vize Atama'!$T$7:$T$156,0)),"")</f>
        <v/>
      </c>
      <c r="B29" s="36" t="str">
        <f aca="false">IFERROR(INDEX('2A-Vize Atama'!$G$7:$G$156,MATCH(ROW()-9,'2A-Vize Atama'!$T$7:$T$156,0)),"")</f>
        <v/>
      </c>
      <c r="C29" s="36" t="str">
        <f aca="false">IFERROR(INDEX('2A-Vize Atama'!$H$7:$H$156,MATCH(ROW()-9,'2A-Vize Atama'!$T$7:$T$156,0))&amp;"–"&amp;INDEX('2A-Vize Atama'!$J$7:$J$156,MATCH(ROW()-9,'2A-Vize Atama'!$T$7:$T$156,0)),"")</f>
        <v/>
      </c>
      <c r="D29" s="36" t="str">
        <f aca="false">IFERROR(INDEX('2A-Vize Atama'!$D$7:$D$156,MATCH(ROW()-9,'2A-Vize Atama'!$T$7:$T$156,0))&amp;". Sınıf","")</f>
        <v/>
      </c>
      <c r="E29" s="36" t="str">
        <f aca="false">IFERROR(INDEX('2A-Vize Atama'!$B$7:$B$156,MATCH(ROW()-9,'2A-Vize Atama'!$T$7:$T$156,0)),"")</f>
        <v/>
      </c>
      <c r="F29" s="37" t="str">
        <f aca="false">IFERROR(INDEX('2A-Vize Atama'!$C$7:$C$156,MATCH(ROW()-9,'2A-Vize Atama'!$T$7:$T$156,0)),"")</f>
        <v/>
      </c>
      <c r="G29" s="36" t="str">
        <f aca="false">IFERROR(INDEX('2A-Vize Atama'!$K$7:$K$156,MATCH(ROW()-9,'2A-Vize Atama'!$T$7:$T$156,0)),"")</f>
        <v/>
      </c>
      <c r="H29" s="37" t="str">
        <f aca="false">IFERROR(INDEX('2A-Vize Atama'!$L$7:$L$156,MATCH(ROW()-9,'2A-Vize Atama'!$T$7:$T$156,0)),"")</f>
        <v/>
      </c>
      <c r="I29" s="38" t="str">
        <f aca="false">IFERROR(INDEX('2A-Vize Atama'!$R$7:$R$156,MATCH(ROW()-9,'2A-Vize Atama'!$T$7:$T$156,0)),"")</f>
        <v/>
      </c>
    </row>
    <row r="30" customFormat="false" ht="15" hidden="false" customHeight="true" outlineLevel="0" collapsed="false">
      <c r="A30" s="35" t="str">
        <f aca="false">IFERROR(INDEX('2A-Vize Atama'!$F$7:$F$156,MATCH(ROW()-9,'2A-Vize Atama'!$T$7:$T$156,0)),"")</f>
        <v/>
      </c>
      <c r="B30" s="36" t="str">
        <f aca="false">IFERROR(INDEX('2A-Vize Atama'!$G$7:$G$156,MATCH(ROW()-9,'2A-Vize Atama'!$T$7:$T$156,0)),"")</f>
        <v/>
      </c>
      <c r="C30" s="36" t="str">
        <f aca="false">IFERROR(INDEX('2A-Vize Atama'!$H$7:$H$156,MATCH(ROW()-9,'2A-Vize Atama'!$T$7:$T$156,0))&amp;"–"&amp;INDEX('2A-Vize Atama'!$J$7:$J$156,MATCH(ROW()-9,'2A-Vize Atama'!$T$7:$T$156,0)),"")</f>
        <v/>
      </c>
      <c r="D30" s="36" t="str">
        <f aca="false">IFERROR(INDEX('2A-Vize Atama'!$D$7:$D$156,MATCH(ROW()-9,'2A-Vize Atama'!$T$7:$T$156,0))&amp;". Sınıf","")</f>
        <v/>
      </c>
      <c r="E30" s="36" t="str">
        <f aca="false">IFERROR(INDEX('2A-Vize Atama'!$B$7:$B$156,MATCH(ROW()-9,'2A-Vize Atama'!$T$7:$T$156,0)),"")</f>
        <v/>
      </c>
      <c r="F30" s="37" t="str">
        <f aca="false">IFERROR(INDEX('2A-Vize Atama'!$C$7:$C$156,MATCH(ROW()-9,'2A-Vize Atama'!$T$7:$T$156,0)),"")</f>
        <v/>
      </c>
      <c r="G30" s="36" t="str">
        <f aca="false">IFERROR(INDEX('2A-Vize Atama'!$K$7:$K$156,MATCH(ROW()-9,'2A-Vize Atama'!$T$7:$T$156,0)),"")</f>
        <v/>
      </c>
      <c r="H30" s="37" t="str">
        <f aca="false">IFERROR(INDEX('2A-Vize Atama'!$L$7:$L$156,MATCH(ROW()-9,'2A-Vize Atama'!$T$7:$T$156,0)),"")</f>
        <v/>
      </c>
      <c r="I30" s="38" t="str">
        <f aca="false">IFERROR(INDEX('2A-Vize Atama'!$R$7:$R$156,MATCH(ROW()-9,'2A-Vize Atama'!$T$7:$T$156,0)),"")</f>
        <v/>
      </c>
    </row>
    <row r="31" customFormat="false" ht="15" hidden="false" customHeight="true" outlineLevel="0" collapsed="false">
      <c r="A31" s="35" t="str">
        <f aca="false">IFERROR(INDEX('2A-Vize Atama'!$F$7:$F$156,MATCH(ROW()-9,'2A-Vize Atama'!$T$7:$T$156,0)),"")</f>
        <v/>
      </c>
      <c r="B31" s="36" t="str">
        <f aca="false">IFERROR(INDEX('2A-Vize Atama'!$G$7:$G$156,MATCH(ROW()-9,'2A-Vize Atama'!$T$7:$T$156,0)),"")</f>
        <v/>
      </c>
      <c r="C31" s="36" t="str">
        <f aca="false">IFERROR(INDEX('2A-Vize Atama'!$H$7:$H$156,MATCH(ROW()-9,'2A-Vize Atama'!$T$7:$T$156,0))&amp;"–"&amp;INDEX('2A-Vize Atama'!$J$7:$J$156,MATCH(ROW()-9,'2A-Vize Atama'!$T$7:$T$156,0)),"")</f>
        <v/>
      </c>
      <c r="D31" s="36" t="str">
        <f aca="false">IFERROR(INDEX('2A-Vize Atama'!$D$7:$D$156,MATCH(ROW()-9,'2A-Vize Atama'!$T$7:$T$156,0))&amp;". Sınıf","")</f>
        <v/>
      </c>
      <c r="E31" s="36" t="str">
        <f aca="false">IFERROR(INDEX('2A-Vize Atama'!$B$7:$B$156,MATCH(ROW()-9,'2A-Vize Atama'!$T$7:$T$156,0)),"")</f>
        <v/>
      </c>
      <c r="F31" s="37" t="str">
        <f aca="false">IFERROR(INDEX('2A-Vize Atama'!$C$7:$C$156,MATCH(ROW()-9,'2A-Vize Atama'!$T$7:$T$156,0)),"")</f>
        <v/>
      </c>
      <c r="G31" s="36" t="str">
        <f aca="false">IFERROR(INDEX('2A-Vize Atama'!$K$7:$K$156,MATCH(ROW()-9,'2A-Vize Atama'!$T$7:$T$156,0)),"")</f>
        <v/>
      </c>
      <c r="H31" s="37" t="str">
        <f aca="false">IFERROR(INDEX('2A-Vize Atama'!$L$7:$L$156,MATCH(ROW()-9,'2A-Vize Atama'!$T$7:$T$156,0)),"")</f>
        <v/>
      </c>
      <c r="I31" s="38" t="str">
        <f aca="false">IFERROR(INDEX('2A-Vize Atama'!$R$7:$R$156,MATCH(ROW()-9,'2A-Vize Atama'!$T$7:$T$156,0)),"")</f>
        <v/>
      </c>
    </row>
    <row r="32" customFormat="false" ht="15" hidden="false" customHeight="true" outlineLevel="0" collapsed="false">
      <c r="A32" s="35" t="str">
        <f aca="false">IFERROR(INDEX('2A-Vize Atama'!$F$7:$F$156,MATCH(ROW()-9,'2A-Vize Atama'!$T$7:$T$156,0)),"")</f>
        <v/>
      </c>
      <c r="B32" s="36" t="str">
        <f aca="false">IFERROR(INDEX('2A-Vize Atama'!$G$7:$G$156,MATCH(ROW()-9,'2A-Vize Atama'!$T$7:$T$156,0)),"")</f>
        <v/>
      </c>
      <c r="C32" s="36" t="str">
        <f aca="false">IFERROR(INDEX('2A-Vize Atama'!$H$7:$H$156,MATCH(ROW()-9,'2A-Vize Atama'!$T$7:$T$156,0))&amp;"–"&amp;INDEX('2A-Vize Atama'!$J$7:$J$156,MATCH(ROW()-9,'2A-Vize Atama'!$T$7:$T$156,0)),"")</f>
        <v/>
      </c>
      <c r="D32" s="36" t="str">
        <f aca="false">IFERROR(INDEX('2A-Vize Atama'!$D$7:$D$156,MATCH(ROW()-9,'2A-Vize Atama'!$T$7:$T$156,0))&amp;". Sınıf","")</f>
        <v/>
      </c>
      <c r="E32" s="36" t="str">
        <f aca="false">IFERROR(INDEX('2A-Vize Atama'!$B$7:$B$156,MATCH(ROW()-9,'2A-Vize Atama'!$T$7:$T$156,0)),"")</f>
        <v/>
      </c>
      <c r="F32" s="37" t="str">
        <f aca="false">IFERROR(INDEX('2A-Vize Atama'!$C$7:$C$156,MATCH(ROW()-9,'2A-Vize Atama'!$T$7:$T$156,0)),"")</f>
        <v/>
      </c>
      <c r="G32" s="36" t="str">
        <f aca="false">IFERROR(INDEX('2A-Vize Atama'!$K$7:$K$156,MATCH(ROW()-9,'2A-Vize Atama'!$T$7:$T$156,0)),"")</f>
        <v/>
      </c>
      <c r="H32" s="37" t="str">
        <f aca="false">IFERROR(INDEX('2A-Vize Atama'!$L$7:$L$156,MATCH(ROW()-9,'2A-Vize Atama'!$T$7:$T$156,0)),"")</f>
        <v/>
      </c>
      <c r="I32" s="38" t="str">
        <f aca="false">IFERROR(INDEX('2A-Vize Atama'!$R$7:$R$156,MATCH(ROW()-9,'2A-Vize Atama'!$T$7:$T$156,0)),"")</f>
        <v/>
      </c>
    </row>
    <row r="33" customFormat="false" ht="15" hidden="false" customHeight="true" outlineLevel="0" collapsed="false">
      <c r="A33" s="35" t="str">
        <f aca="false">IFERROR(INDEX('2A-Vize Atama'!$F$7:$F$156,MATCH(ROW()-9,'2A-Vize Atama'!$T$7:$T$156,0)),"")</f>
        <v/>
      </c>
      <c r="B33" s="36" t="str">
        <f aca="false">IFERROR(INDEX('2A-Vize Atama'!$G$7:$G$156,MATCH(ROW()-9,'2A-Vize Atama'!$T$7:$T$156,0)),"")</f>
        <v/>
      </c>
      <c r="C33" s="36" t="str">
        <f aca="false">IFERROR(INDEX('2A-Vize Atama'!$H$7:$H$156,MATCH(ROW()-9,'2A-Vize Atama'!$T$7:$T$156,0))&amp;"–"&amp;INDEX('2A-Vize Atama'!$J$7:$J$156,MATCH(ROW()-9,'2A-Vize Atama'!$T$7:$T$156,0)),"")</f>
        <v/>
      </c>
      <c r="D33" s="36" t="str">
        <f aca="false">IFERROR(INDEX('2A-Vize Atama'!$D$7:$D$156,MATCH(ROW()-9,'2A-Vize Atama'!$T$7:$T$156,0))&amp;". Sınıf","")</f>
        <v/>
      </c>
      <c r="E33" s="36" t="str">
        <f aca="false">IFERROR(INDEX('2A-Vize Atama'!$B$7:$B$156,MATCH(ROW()-9,'2A-Vize Atama'!$T$7:$T$156,0)),"")</f>
        <v/>
      </c>
      <c r="F33" s="37" t="str">
        <f aca="false">IFERROR(INDEX('2A-Vize Atama'!$C$7:$C$156,MATCH(ROW()-9,'2A-Vize Atama'!$T$7:$T$156,0)),"")</f>
        <v/>
      </c>
      <c r="G33" s="36" t="str">
        <f aca="false">IFERROR(INDEX('2A-Vize Atama'!$K$7:$K$156,MATCH(ROW()-9,'2A-Vize Atama'!$T$7:$T$156,0)),"")</f>
        <v/>
      </c>
      <c r="H33" s="37" t="str">
        <f aca="false">IFERROR(INDEX('2A-Vize Atama'!$L$7:$L$156,MATCH(ROW()-9,'2A-Vize Atama'!$T$7:$T$156,0)),"")</f>
        <v/>
      </c>
      <c r="I33" s="38" t="str">
        <f aca="false">IFERROR(INDEX('2A-Vize Atama'!$R$7:$R$156,MATCH(ROW()-9,'2A-Vize Atama'!$T$7:$T$156,0)),"")</f>
        <v/>
      </c>
    </row>
    <row r="34" customFormat="false" ht="15" hidden="false" customHeight="true" outlineLevel="0" collapsed="false">
      <c r="A34" s="35" t="str">
        <f aca="false">IFERROR(INDEX('2A-Vize Atama'!$F$7:$F$156,MATCH(ROW()-9,'2A-Vize Atama'!$T$7:$T$156,0)),"")</f>
        <v/>
      </c>
      <c r="B34" s="36" t="str">
        <f aca="false">IFERROR(INDEX('2A-Vize Atama'!$G$7:$G$156,MATCH(ROW()-9,'2A-Vize Atama'!$T$7:$T$156,0)),"")</f>
        <v/>
      </c>
      <c r="C34" s="36" t="str">
        <f aca="false">IFERROR(INDEX('2A-Vize Atama'!$H$7:$H$156,MATCH(ROW()-9,'2A-Vize Atama'!$T$7:$T$156,0))&amp;"–"&amp;INDEX('2A-Vize Atama'!$J$7:$J$156,MATCH(ROW()-9,'2A-Vize Atama'!$T$7:$T$156,0)),"")</f>
        <v/>
      </c>
      <c r="D34" s="36" t="str">
        <f aca="false">IFERROR(INDEX('2A-Vize Atama'!$D$7:$D$156,MATCH(ROW()-9,'2A-Vize Atama'!$T$7:$T$156,0))&amp;". Sınıf","")</f>
        <v/>
      </c>
      <c r="E34" s="36" t="str">
        <f aca="false">IFERROR(INDEX('2A-Vize Atama'!$B$7:$B$156,MATCH(ROW()-9,'2A-Vize Atama'!$T$7:$T$156,0)),"")</f>
        <v/>
      </c>
      <c r="F34" s="37" t="str">
        <f aca="false">IFERROR(INDEX('2A-Vize Atama'!$C$7:$C$156,MATCH(ROW()-9,'2A-Vize Atama'!$T$7:$T$156,0)),"")</f>
        <v/>
      </c>
      <c r="G34" s="36" t="str">
        <f aca="false">IFERROR(INDEX('2A-Vize Atama'!$K$7:$K$156,MATCH(ROW()-9,'2A-Vize Atama'!$T$7:$T$156,0)),"")</f>
        <v/>
      </c>
      <c r="H34" s="37" t="str">
        <f aca="false">IFERROR(INDEX('2A-Vize Atama'!$L$7:$L$156,MATCH(ROW()-9,'2A-Vize Atama'!$T$7:$T$156,0)),"")</f>
        <v/>
      </c>
      <c r="I34" s="38" t="str">
        <f aca="false">IFERROR(INDEX('2A-Vize Atama'!$R$7:$R$156,MATCH(ROW()-9,'2A-Vize Atama'!$T$7:$T$156,0)),"")</f>
        <v/>
      </c>
    </row>
    <row r="35" customFormat="false" ht="15" hidden="false" customHeight="true" outlineLevel="0" collapsed="false">
      <c r="A35" s="35" t="str">
        <f aca="false">IFERROR(INDEX('2A-Vize Atama'!$F$7:$F$156,MATCH(ROW()-9,'2A-Vize Atama'!$T$7:$T$156,0)),"")</f>
        <v/>
      </c>
      <c r="B35" s="36" t="str">
        <f aca="false">IFERROR(INDEX('2A-Vize Atama'!$G$7:$G$156,MATCH(ROW()-9,'2A-Vize Atama'!$T$7:$T$156,0)),"")</f>
        <v/>
      </c>
      <c r="C35" s="36" t="str">
        <f aca="false">IFERROR(INDEX('2A-Vize Atama'!$H$7:$H$156,MATCH(ROW()-9,'2A-Vize Atama'!$T$7:$T$156,0))&amp;"–"&amp;INDEX('2A-Vize Atama'!$J$7:$J$156,MATCH(ROW()-9,'2A-Vize Atama'!$T$7:$T$156,0)),"")</f>
        <v/>
      </c>
      <c r="D35" s="36" t="str">
        <f aca="false">IFERROR(INDEX('2A-Vize Atama'!$D$7:$D$156,MATCH(ROW()-9,'2A-Vize Atama'!$T$7:$T$156,0))&amp;". Sınıf","")</f>
        <v/>
      </c>
      <c r="E35" s="36" t="str">
        <f aca="false">IFERROR(INDEX('2A-Vize Atama'!$B$7:$B$156,MATCH(ROW()-9,'2A-Vize Atama'!$T$7:$T$156,0)),"")</f>
        <v/>
      </c>
      <c r="F35" s="37" t="str">
        <f aca="false">IFERROR(INDEX('2A-Vize Atama'!$C$7:$C$156,MATCH(ROW()-9,'2A-Vize Atama'!$T$7:$T$156,0)),"")</f>
        <v/>
      </c>
      <c r="G35" s="36" t="str">
        <f aca="false">IFERROR(INDEX('2A-Vize Atama'!$K$7:$K$156,MATCH(ROW()-9,'2A-Vize Atama'!$T$7:$T$156,0)),"")</f>
        <v/>
      </c>
      <c r="H35" s="37" t="str">
        <f aca="false">IFERROR(INDEX('2A-Vize Atama'!$L$7:$L$156,MATCH(ROW()-9,'2A-Vize Atama'!$T$7:$T$156,0)),"")</f>
        <v/>
      </c>
      <c r="I35" s="38" t="str">
        <f aca="false">IFERROR(INDEX('2A-Vize Atama'!$R$7:$R$156,MATCH(ROW()-9,'2A-Vize Atama'!$T$7:$T$156,0)),"")</f>
        <v/>
      </c>
    </row>
    <row r="36" customFormat="false" ht="15" hidden="false" customHeight="true" outlineLevel="0" collapsed="false">
      <c r="A36" s="35" t="str">
        <f aca="false">IFERROR(INDEX('2A-Vize Atama'!$F$7:$F$156,MATCH(ROW()-9,'2A-Vize Atama'!$T$7:$T$156,0)),"")</f>
        <v/>
      </c>
      <c r="B36" s="36" t="str">
        <f aca="false">IFERROR(INDEX('2A-Vize Atama'!$G$7:$G$156,MATCH(ROW()-9,'2A-Vize Atama'!$T$7:$T$156,0)),"")</f>
        <v/>
      </c>
      <c r="C36" s="36" t="str">
        <f aca="false">IFERROR(INDEX('2A-Vize Atama'!$H$7:$H$156,MATCH(ROW()-9,'2A-Vize Atama'!$T$7:$T$156,0))&amp;"–"&amp;INDEX('2A-Vize Atama'!$J$7:$J$156,MATCH(ROW()-9,'2A-Vize Atama'!$T$7:$T$156,0)),"")</f>
        <v/>
      </c>
      <c r="D36" s="36" t="str">
        <f aca="false">IFERROR(INDEX('2A-Vize Atama'!$D$7:$D$156,MATCH(ROW()-9,'2A-Vize Atama'!$T$7:$T$156,0))&amp;". Sınıf","")</f>
        <v/>
      </c>
      <c r="E36" s="36" t="str">
        <f aca="false">IFERROR(INDEX('2A-Vize Atama'!$B$7:$B$156,MATCH(ROW()-9,'2A-Vize Atama'!$T$7:$T$156,0)),"")</f>
        <v/>
      </c>
      <c r="F36" s="37" t="str">
        <f aca="false">IFERROR(INDEX('2A-Vize Atama'!$C$7:$C$156,MATCH(ROW()-9,'2A-Vize Atama'!$T$7:$T$156,0)),"")</f>
        <v/>
      </c>
      <c r="G36" s="36" t="str">
        <f aca="false">IFERROR(INDEX('2A-Vize Atama'!$K$7:$K$156,MATCH(ROW()-9,'2A-Vize Atama'!$T$7:$T$156,0)),"")</f>
        <v/>
      </c>
      <c r="H36" s="37" t="str">
        <f aca="false">IFERROR(INDEX('2A-Vize Atama'!$L$7:$L$156,MATCH(ROW()-9,'2A-Vize Atama'!$T$7:$T$156,0)),"")</f>
        <v/>
      </c>
      <c r="I36" s="38" t="str">
        <f aca="false">IFERROR(INDEX('2A-Vize Atama'!$R$7:$R$156,MATCH(ROW()-9,'2A-Vize Atama'!$T$7:$T$156,0)),"")</f>
        <v/>
      </c>
    </row>
    <row r="37" customFormat="false" ht="15" hidden="false" customHeight="true" outlineLevel="0" collapsed="false">
      <c r="A37" s="35" t="str">
        <f aca="false">IFERROR(INDEX('2A-Vize Atama'!$F$7:$F$156,MATCH(ROW()-9,'2A-Vize Atama'!$T$7:$T$156,0)),"")</f>
        <v/>
      </c>
      <c r="B37" s="36" t="str">
        <f aca="false">IFERROR(INDEX('2A-Vize Atama'!$G$7:$G$156,MATCH(ROW()-9,'2A-Vize Atama'!$T$7:$T$156,0)),"")</f>
        <v/>
      </c>
      <c r="C37" s="36" t="str">
        <f aca="false">IFERROR(INDEX('2A-Vize Atama'!$H$7:$H$156,MATCH(ROW()-9,'2A-Vize Atama'!$T$7:$T$156,0))&amp;"–"&amp;INDEX('2A-Vize Atama'!$J$7:$J$156,MATCH(ROW()-9,'2A-Vize Atama'!$T$7:$T$156,0)),"")</f>
        <v/>
      </c>
      <c r="D37" s="36" t="str">
        <f aca="false">IFERROR(INDEX('2A-Vize Atama'!$D$7:$D$156,MATCH(ROW()-9,'2A-Vize Atama'!$T$7:$T$156,0))&amp;". Sınıf","")</f>
        <v/>
      </c>
      <c r="E37" s="36" t="str">
        <f aca="false">IFERROR(INDEX('2A-Vize Atama'!$B$7:$B$156,MATCH(ROW()-9,'2A-Vize Atama'!$T$7:$T$156,0)),"")</f>
        <v/>
      </c>
      <c r="F37" s="37" t="str">
        <f aca="false">IFERROR(INDEX('2A-Vize Atama'!$C$7:$C$156,MATCH(ROW()-9,'2A-Vize Atama'!$T$7:$T$156,0)),"")</f>
        <v/>
      </c>
      <c r="G37" s="36" t="str">
        <f aca="false">IFERROR(INDEX('2A-Vize Atama'!$K$7:$K$156,MATCH(ROW()-9,'2A-Vize Atama'!$T$7:$T$156,0)),"")</f>
        <v/>
      </c>
      <c r="H37" s="37" t="str">
        <f aca="false">IFERROR(INDEX('2A-Vize Atama'!$L$7:$L$156,MATCH(ROW()-9,'2A-Vize Atama'!$T$7:$T$156,0)),"")</f>
        <v/>
      </c>
      <c r="I37" s="38" t="str">
        <f aca="false">IFERROR(INDEX('2A-Vize Atama'!$R$7:$R$156,MATCH(ROW()-9,'2A-Vize Atama'!$T$7:$T$156,0)),"")</f>
        <v/>
      </c>
    </row>
    <row r="38" customFormat="false" ht="15" hidden="false" customHeight="true" outlineLevel="0" collapsed="false">
      <c r="A38" s="35" t="str">
        <f aca="false">IFERROR(INDEX('2A-Vize Atama'!$F$7:$F$156,MATCH(ROW()-9,'2A-Vize Atama'!$T$7:$T$156,0)),"")</f>
        <v/>
      </c>
      <c r="B38" s="36" t="str">
        <f aca="false">IFERROR(INDEX('2A-Vize Atama'!$G$7:$G$156,MATCH(ROW()-9,'2A-Vize Atama'!$T$7:$T$156,0)),"")</f>
        <v/>
      </c>
      <c r="C38" s="36" t="str">
        <f aca="false">IFERROR(INDEX('2A-Vize Atama'!$H$7:$H$156,MATCH(ROW()-9,'2A-Vize Atama'!$T$7:$T$156,0))&amp;"–"&amp;INDEX('2A-Vize Atama'!$J$7:$J$156,MATCH(ROW()-9,'2A-Vize Atama'!$T$7:$T$156,0)),"")</f>
        <v/>
      </c>
      <c r="D38" s="36" t="str">
        <f aca="false">IFERROR(INDEX('2A-Vize Atama'!$D$7:$D$156,MATCH(ROW()-9,'2A-Vize Atama'!$T$7:$T$156,0))&amp;". Sınıf","")</f>
        <v/>
      </c>
      <c r="E38" s="36" t="str">
        <f aca="false">IFERROR(INDEX('2A-Vize Atama'!$B$7:$B$156,MATCH(ROW()-9,'2A-Vize Atama'!$T$7:$T$156,0)),"")</f>
        <v/>
      </c>
      <c r="F38" s="37" t="str">
        <f aca="false">IFERROR(INDEX('2A-Vize Atama'!$C$7:$C$156,MATCH(ROW()-9,'2A-Vize Atama'!$T$7:$T$156,0)),"")</f>
        <v/>
      </c>
      <c r="G38" s="36" t="str">
        <f aca="false">IFERROR(INDEX('2A-Vize Atama'!$K$7:$K$156,MATCH(ROW()-9,'2A-Vize Atama'!$T$7:$T$156,0)),"")</f>
        <v/>
      </c>
      <c r="H38" s="37" t="str">
        <f aca="false">IFERROR(INDEX('2A-Vize Atama'!$L$7:$L$156,MATCH(ROW()-9,'2A-Vize Atama'!$T$7:$T$156,0)),"")</f>
        <v/>
      </c>
      <c r="I38" s="38" t="str">
        <f aca="false">IFERROR(INDEX('2A-Vize Atama'!$R$7:$R$156,MATCH(ROW()-9,'2A-Vize Atama'!$T$7:$T$156,0)),"")</f>
        <v/>
      </c>
    </row>
    <row r="39" customFormat="false" ht="15" hidden="false" customHeight="true" outlineLevel="0" collapsed="false">
      <c r="A39" s="35" t="str">
        <f aca="false">IFERROR(INDEX('2A-Vize Atama'!$F$7:$F$156,MATCH(ROW()-9,'2A-Vize Atama'!$T$7:$T$156,0)),"")</f>
        <v/>
      </c>
      <c r="B39" s="36" t="str">
        <f aca="false">IFERROR(INDEX('2A-Vize Atama'!$G$7:$G$156,MATCH(ROW()-9,'2A-Vize Atama'!$T$7:$T$156,0)),"")</f>
        <v/>
      </c>
      <c r="C39" s="36" t="str">
        <f aca="false">IFERROR(INDEX('2A-Vize Atama'!$H$7:$H$156,MATCH(ROW()-9,'2A-Vize Atama'!$T$7:$T$156,0))&amp;"–"&amp;INDEX('2A-Vize Atama'!$J$7:$J$156,MATCH(ROW()-9,'2A-Vize Atama'!$T$7:$T$156,0)),"")</f>
        <v/>
      </c>
      <c r="D39" s="36" t="str">
        <f aca="false">IFERROR(INDEX('2A-Vize Atama'!$D$7:$D$156,MATCH(ROW()-9,'2A-Vize Atama'!$T$7:$T$156,0))&amp;". Sınıf","")</f>
        <v/>
      </c>
      <c r="E39" s="36" t="str">
        <f aca="false">IFERROR(INDEX('2A-Vize Atama'!$B$7:$B$156,MATCH(ROW()-9,'2A-Vize Atama'!$T$7:$T$156,0)),"")</f>
        <v/>
      </c>
      <c r="F39" s="37" t="str">
        <f aca="false">IFERROR(INDEX('2A-Vize Atama'!$C$7:$C$156,MATCH(ROW()-9,'2A-Vize Atama'!$T$7:$T$156,0)),"")</f>
        <v/>
      </c>
      <c r="G39" s="36" t="str">
        <f aca="false">IFERROR(INDEX('2A-Vize Atama'!$K$7:$K$156,MATCH(ROW()-9,'2A-Vize Atama'!$T$7:$T$156,0)),"")</f>
        <v/>
      </c>
      <c r="H39" s="37" t="str">
        <f aca="false">IFERROR(INDEX('2A-Vize Atama'!$L$7:$L$156,MATCH(ROW()-9,'2A-Vize Atama'!$T$7:$T$156,0)),"")</f>
        <v/>
      </c>
      <c r="I39" s="38" t="str">
        <f aca="false">IFERROR(INDEX('2A-Vize Atama'!$R$7:$R$156,MATCH(ROW()-9,'2A-Vize Atama'!$T$7:$T$156,0)),"")</f>
        <v/>
      </c>
    </row>
    <row r="40" customFormat="false" ht="15" hidden="false" customHeight="true" outlineLevel="0" collapsed="false">
      <c r="A40" s="35" t="str">
        <f aca="false">IFERROR(INDEX('2A-Vize Atama'!$F$7:$F$156,MATCH(ROW()-9,'2A-Vize Atama'!$T$7:$T$156,0)),"")</f>
        <v/>
      </c>
      <c r="B40" s="36" t="str">
        <f aca="false">IFERROR(INDEX('2A-Vize Atama'!$G$7:$G$156,MATCH(ROW()-9,'2A-Vize Atama'!$T$7:$T$156,0)),"")</f>
        <v/>
      </c>
      <c r="C40" s="36" t="str">
        <f aca="false">IFERROR(INDEX('2A-Vize Atama'!$H$7:$H$156,MATCH(ROW()-9,'2A-Vize Atama'!$T$7:$T$156,0))&amp;"–"&amp;INDEX('2A-Vize Atama'!$J$7:$J$156,MATCH(ROW()-9,'2A-Vize Atama'!$T$7:$T$156,0)),"")</f>
        <v/>
      </c>
      <c r="D40" s="36" t="str">
        <f aca="false">IFERROR(INDEX('2A-Vize Atama'!$D$7:$D$156,MATCH(ROW()-9,'2A-Vize Atama'!$T$7:$T$156,0))&amp;". Sınıf","")</f>
        <v/>
      </c>
      <c r="E40" s="36" t="str">
        <f aca="false">IFERROR(INDEX('2A-Vize Atama'!$B$7:$B$156,MATCH(ROW()-9,'2A-Vize Atama'!$T$7:$T$156,0)),"")</f>
        <v/>
      </c>
      <c r="F40" s="37" t="str">
        <f aca="false">IFERROR(INDEX('2A-Vize Atama'!$C$7:$C$156,MATCH(ROW()-9,'2A-Vize Atama'!$T$7:$T$156,0)),"")</f>
        <v/>
      </c>
      <c r="G40" s="36" t="str">
        <f aca="false">IFERROR(INDEX('2A-Vize Atama'!$K$7:$K$156,MATCH(ROW()-9,'2A-Vize Atama'!$T$7:$T$156,0)),"")</f>
        <v/>
      </c>
      <c r="H40" s="37" t="str">
        <f aca="false">IFERROR(INDEX('2A-Vize Atama'!$L$7:$L$156,MATCH(ROW()-9,'2A-Vize Atama'!$T$7:$T$156,0)),"")</f>
        <v/>
      </c>
      <c r="I40" s="38" t="str">
        <f aca="false">IFERROR(INDEX('2A-Vize Atama'!$R$7:$R$156,MATCH(ROW()-9,'2A-Vize Atama'!$T$7:$T$156,0)),"")</f>
        <v/>
      </c>
    </row>
    <row r="41" customFormat="false" ht="15" hidden="false" customHeight="true" outlineLevel="0" collapsed="false">
      <c r="A41" s="35" t="str">
        <f aca="false">IFERROR(INDEX('2A-Vize Atama'!$F$7:$F$156,MATCH(ROW()-9,'2A-Vize Atama'!$T$7:$T$156,0)),"")</f>
        <v/>
      </c>
      <c r="B41" s="36" t="str">
        <f aca="false">IFERROR(INDEX('2A-Vize Atama'!$G$7:$G$156,MATCH(ROW()-9,'2A-Vize Atama'!$T$7:$T$156,0)),"")</f>
        <v/>
      </c>
      <c r="C41" s="36" t="str">
        <f aca="false">IFERROR(INDEX('2A-Vize Atama'!$H$7:$H$156,MATCH(ROW()-9,'2A-Vize Atama'!$T$7:$T$156,0))&amp;"–"&amp;INDEX('2A-Vize Atama'!$J$7:$J$156,MATCH(ROW()-9,'2A-Vize Atama'!$T$7:$T$156,0)),"")</f>
        <v/>
      </c>
      <c r="D41" s="36" t="str">
        <f aca="false">IFERROR(INDEX('2A-Vize Atama'!$D$7:$D$156,MATCH(ROW()-9,'2A-Vize Atama'!$T$7:$T$156,0))&amp;". Sınıf","")</f>
        <v/>
      </c>
      <c r="E41" s="36" t="str">
        <f aca="false">IFERROR(INDEX('2A-Vize Atama'!$B$7:$B$156,MATCH(ROW()-9,'2A-Vize Atama'!$T$7:$T$156,0)),"")</f>
        <v/>
      </c>
      <c r="F41" s="37" t="str">
        <f aca="false">IFERROR(INDEX('2A-Vize Atama'!$C$7:$C$156,MATCH(ROW()-9,'2A-Vize Atama'!$T$7:$T$156,0)),"")</f>
        <v/>
      </c>
      <c r="G41" s="36" t="str">
        <f aca="false">IFERROR(INDEX('2A-Vize Atama'!$K$7:$K$156,MATCH(ROW()-9,'2A-Vize Atama'!$T$7:$T$156,0)),"")</f>
        <v/>
      </c>
      <c r="H41" s="37" t="str">
        <f aca="false">IFERROR(INDEX('2A-Vize Atama'!$L$7:$L$156,MATCH(ROW()-9,'2A-Vize Atama'!$T$7:$T$156,0)),"")</f>
        <v/>
      </c>
      <c r="I41" s="38" t="str">
        <f aca="false">IFERROR(INDEX('2A-Vize Atama'!$R$7:$R$156,MATCH(ROW()-9,'2A-Vize Atama'!$T$7:$T$156,0)),"")</f>
        <v/>
      </c>
    </row>
    <row r="42" customFormat="false" ht="15" hidden="false" customHeight="true" outlineLevel="0" collapsed="false">
      <c r="A42" s="35" t="str">
        <f aca="false">IFERROR(INDEX('2A-Vize Atama'!$F$7:$F$156,MATCH(ROW()-9,'2A-Vize Atama'!$T$7:$T$156,0)),"")</f>
        <v/>
      </c>
      <c r="B42" s="36" t="str">
        <f aca="false">IFERROR(INDEX('2A-Vize Atama'!$G$7:$G$156,MATCH(ROW()-9,'2A-Vize Atama'!$T$7:$T$156,0)),"")</f>
        <v/>
      </c>
      <c r="C42" s="36" t="str">
        <f aca="false">IFERROR(INDEX('2A-Vize Atama'!$H$7:$H$156,MATCH(ROW()-9,'2A-Vize Atama'!$T$7:$T$156,0))&amp;"–"&amp;INDEX('2A-Vize Atama'!$J$7:$J$156,MATCH(ROW()-9,'2A-Vize Atama'!$T$7:$T$156,0)),"")</f>
        <v/>
      </c>
      <c r="D42" s="36" t="str">
        <f aca="false">IFERROR(INDEX('2A-Vize Atama'!$D$7:$D$156,MATCH(ROW()-9,'2A-Vize Atama'!$T$7:$T$156,0))&amp;". Sınıf","")</f>
        <v/>
      </c>
      <c r="E42" s="36" t="str">
        <f aca="false">IFERROR(INDEX('2A-Vize Atama'!$B$7:$B$156,MATCH(ROW()-9,'2A-Vize Atama'!$T$7:$T$156,0)),"")</f>
        <v/>
      </c>
      <c r="F42" s="37" t="str">
        <f aca="false">IFERROR(INDEX('2A-Vize Atama'!$C$7:$C$156,MATCH(ROW()-9,'2A-Vize Atama'!$T$7:$T$156,0)),"")</f>
        <v/>
      </c>
      <c r="G42" s="36" t="str">
        <f aca="false">IFERROR(INDEX('2A-Vize Atama'!$K$7:$K$156,MATCH(ROW()-9,'2A-Vize Atama'!$T$7:$T$156,0)),"")</f>
        <v/>
      </c>
      <c r="H42" s="37" t="str">
        <f aca="false">IFERROR(INDEX('2A-Vize Atama'!$L$7:$L$156,MATCH(ROW()-9,'2A-Vize Atama'!$T$7:$T$156,0)),"")</f>
        <v/>
      </c>
      <c r="I42" s="38" t="str">
        <f aca="false">IFERROR(INDEX('2A-Vize Atama'!$R$7:$R$156,MATCH(ROW()-9,'2A-Vize Atama'!$T$7:$T$156,0)),"")</f>
        <v/>
      </c>
    </row>
    <row r="43" customFormat="false" ht="15" hidden="false" customHeight="true" outlineLevel="0" collapsed="false">
      <c r="A43" s="35" t="str">
        <f aca="false">IFERROR(INDEX('2A-Vize Atama'!$F$7:$F$156,MATCH(ROW()-9,'2A-Vize Atama'!$T$7:$T$156,0)),"")</f>
        <v/>
      </c>
      <c r="B43" s="36" t="str">
        <f aca="false">IFERROR(INDEX('2A-Vize Atama'!$G$7:$G$156,MATCH(ROW()-9,'2A-Vize Atama'!$T$7:$T$156,0)),"")</f>
        <v/>
      </c>
      <c r="C43" s="36" t="str">
        <f aca="false">IFERROR(INDEX('2A-Vize Atama'!$H$7:$H$156,MATCH(ROW()-9,'2A-Vize Atama'!$T$7:$T$156,0))&amp;"–"&amp;INDEX('2A-Vize Atama'!$J$7:$J$156,MATCH(ROW()-9,'2A-Vize Atama'!$T$7:$T$156,0)),"")</f>
        <v/>
      </c>
      <c r="D43" s="36" t="str">
        <f aca="false">IFERROR(INDEX('2A-Vize Atama'!$D$7:$D$156,MATCH(ROW()-9,'2A-Vize Atama'!$T$7:$T$156,0))&amp;". Sınıf","")</f>
        <v/>
      </c>
      <c r="E43" s="36" t="str">
        <f aca="false">IFERROR(INDEX('2A-Vize Atama'!$B$7:$B$156,MATCH(ROW()-9,'2A-Vize Atama'!$T$7:$T$156,0)),"")</f>
        <v/>
      </c>
      <c r="F43" s="37" t="str">
        <f aca="false">IFERROR(INDEX('2A-Vize Atama'!$C$7:$C$156,MATCH(ROW()-9,'2A-Vize Atama'!$T$7:$T$156,0)),"")</f>
        <v/>
      </c>
      <c r="G43" s="36" t="str">
        <f aca="false">IFERROR(INDEX('2A-Vize Atama'!$K$7:$K$156,MATCH(ROW()-9,'2A-Vize Atama'!$T$7:$T$156,0)),"")</f>
        <v/>
      </c>
      <c r="H43" s="37" t="str">
        <f aca="false">IFERROR(INDEX('2A-Vize Atama'!$L$7:$L$156,MATCH(ROW()-9,'2A-Vize Atama'!$T$7:$T$156,0)),"")</f>
        <v/>
      </c>
      <c r="I43" s="38" t="str">
        <f aca="false">IFERROR(INDEX('2A-Vize Atama'!$R$7:$R$156,MATCH(ROW()-9,'2A-Vize Atama'!$T$7:$T$156,0)),"")</f>
        <v/>
      </c>
    </row>
    <row r="44" customFormat="false" ht="15" hidden="false" customHeight="true" outlineLevel="0" collapsed="false">
      <c r="A44" s="35" t="str">
        <f aca="false">IFERROR(INDEX('2A-Vize Atama'!$F$7:$F$156,MATCH(ROW()-9,'2A-Vize Atama'!$T$7:$T$156,0)),"")</f>
        <v/>
      </c>
      <c r="B44" s="36" t="str">
        <f aca="false">IFERROR(INDEX('2A-Vize Atama'!$G$7:$G$156,MATCH(ROW()-9,'2A-Vize Atama'!$T$7:$T$156,0)),"")</f>
        <v/>
      </c>
      <c r="C44" s="36" t="str">
        <f aca="false">IFERROR(INDEX('2A-Vize Atama'!$H$7:$H$156,MATCH(ROW()-9,'2A-Vize Atama'!$T$7:$T$156,0))&amp;"–"&amp;INDEX('2A-Vize Atama'!$J$7:$J$156,MATCH(ROW()-9,'2A-Vize Atama'!$T$7:$T$156,0)),"")</f>
        <v/>
      </c>
      <c r="D44" s="36" t="str">
        <f aca="false">IFERROR(INDEX('2A-Vize Atama'!$D$7:$D$156,MATCH(ROW()-9,'2A-Vize Atama'!$T$7:$T$156,0))&amp;". Sınıf","")</f>
        <v/>
      </c>
      <c r="E44" s="36" t="str">
        <f aca="false">IFERROR(INDEX('2A-Vize Atama'!$B$7:$B$156,MATCH(ROW()-9,'2A-Vize Atama'!$T$7:$T$156,0)),"")</f>
        <v/>
      </c>
      <c r="F44" s="37" t="str">
        <f aca="false">IFERROR(INDEX('2A-Vize Atama'!$C$7:$C$156,MATCH(ROW()-9,'2A-Vize Atama'!$T$7:$T$156,0)),"")</f>
        <v/>
      </c>
      <c r="G44" s="36" t="str">
        <f aca="false">IFERROR(INDEX('2A-Vize Atama'!$K$7:$K$156,MATCH(ROW()-9,'2A-Vize Atama'!$T$7:$T$156,0)),"")</f>
        <v/>
      </c>
      <c r="H44" s="37" t="str">
        <f aca="false">IFERROR(INDEX('2A-Vize Atama'!$L$7:$L$156,MATCH(ROW()-9,'2A-Vize Atama'!$T$7:$T$156,0)),"")</f>
        <v/>
      </c>
      <c r="I44" s="38" t="str">
        <f aca="false">IFERROR(INDEX('2A-Vize Atama'!$R$7:$R$156,MATCH(ROW()-9,'2A-Vize Atama'!$T$7:$T$156,0)),"")</f>
        <v/>
      </c>
    </row>
    <row r="45" customFormat="false" ht="15" hidden="false" customHeight="true" outlineLevel="0" collapsed="false">
      <c r="A45" s="35" t="str">
        <f aca="false">IFERROR(INDEX('2A-Vize Atama'!$F$7:$F$156,MATCH(ROW()-9,'2A-Vize Atama'!$T$7:$T$156,0)),"")</f>
        <v/>
      </c>
      <c r="B45" s="36" t="str">
        <f aca="false">IFERROR(INDEX('2A-Vize Atama'!$G$7:$G$156,MATCH(ROW()-9,'2A-Vize Atama'!$T$7:$T$156,0)),"")</f>
        <v/>
      </c>
      <c r="C45" s="36" t="str">
        <f aca="false">IFERROR(INDEX('2A-Vize Atama'!$H$7:$H$156,MATCH(ROW()-9,'2A-Vize Atama'!$T$7:$T$156,0))&amp;"–"&amp;INDEX('2A-Vize Atama'!$J$7:$J$156,MATCH(ROW()-9,'2A-Vize Atama'!$T$7:$T$156,0)),"")</f>
        <v/>
      </c>
      <c r="D45" s="36" t="str">
        <f aca="false">IFERROR(INDEX('2A-Vize Atama'!$D$7:$D$156,MATCH(ROW()-9,'2A-Vize Atama'!$T$7:$T$156,0))&amp;". Sınıf","")</f>
        <v/>
      </c>
      <c r="E45" s="36" t="str">
        <f aca="false">IFERROR(INDEX('2A-Vize Atama'!$B$7:$B$156,MATCH(ROW()-9,'2A-Vize Atama'!$T$7:$T$156,0)),"")</f>
        <v/>
      </c>
      <c r="F45" s="37" t="str">
        <f aca="false">IFERROR(INDEX('2A-Vize Atama'!$C$7:$C$156,MATCH(ROW()-9,'2A-Vize Atama'!$T$7:$T$156,0)),"")</f>
        <v/>
      </c>
      <c r="G45" s="36" t="str">
        <f aca="false">IFERROR(INDEX('2A-Vize Atama'!$K$7:$K$156,MATCH(ROW()-9,'2A-Vize Atama'!$T$7:$T$156,0)),"")</f>
        <v/>
      </c>
      <c r="H45" s="37" t="str">
        <f aca="false">IFERROR(INDEX('2A-Vize Atama'!$L$7:$L$156,MATCH(ROW()-9,'2A-Vize Atama'!$T$7:$T$156,0)),"")</f>
        <v/>
      </c>
      <c r="I45" s="38" t="str">
        <f aca="false">IFERROR(INDEX('2A-Vize Atama'!$R$7:$R$156,MATCH(ROW()-9,'2A-Vize Atama'!$T$7:$T$156,0)),"")</f>
        <v/>
      </c>
    </row>
    <row r="46" customFormat="false" ht="15" hidden="false" customHeight="true" outlineLevel="0" collapsed="false">
      <c r="A46" s="35" t="str">
        <f aca="false">IFERROR(INDEX('2A-Vize Atama'!$F$7:$F$156,MATCH(ROW()-9,'2A-Vize Atama'!$T$7:$T$156,0)),"")</f>
        <v/>
      </c>
      <c r="B46" s="36" t="str">
        <f aca="false">IFERROR(INDEX('2A-Vize Atama'!$G$7:$G$156,MATCH(ROW()-9,'2A-Vize Atama'!$T$7:$T$156,0)),"")</f>
        <v/>
      </c>
      <c r="C46" s="36" t="str">
        <f aca="false">IFERROR(INDEX('2A-Vize Atama'!$H$7:$H$156,MATCH(ROW()-9,'2A-Vize Atama'!$T$7:$T$156,0))&amp;"–"&amp;INDEX('2A-Vize Atama'!$J$7:$J$156,MATCH(ROW()-9,'2A-Vize Atama'!$T$7:$T$156,0)),"")</f>
        <v/>
      </c>
      <c r="D46" s="36" t="str">
        <f aca="false">IFERROR(INDEX('2A-Vize Atama'!$D$7:$D$156,MATCH(ROW()-9,'2A-Vize Atama'!$T$7:$T$156,0))&amp;". Sınıf","")</f>
        <v/>
      </c>
      <c r="E46" s="36" t="str">
        <f aca="false">IFERROR(INDEX('2A-Vize Atama'!$B$7:$B$156,MATCH(ROW()-9,'2A-Vize Atama'!$T$7:$T$156,0)),"")</f>
        <v/>
      </c>
      <c r="F46" s="37" t="str">
        <f aca="false">IFERROR(INDEX('2A-Vize Atama'!$C$7:$C$156,MATCH(ROW()-9,'2A-Vize Atama'!$T$7:$T$156,0)),"")</f>
        <v/>
      </c>
      <c r="G46" s="36" t="str">
        <f aca="false">IFERROR(INDEX('2A-Vize Atama'!$K$7:$K$156,MATCH(ROW()-9,'2A-Vize Atama'!$T$7:$T$156,0)),"")</f>
        <v/>
      </c>
      <c r="H46" s="37" t="str">
        <f aca="false">IFERROR(INDEX('2A-Vize Atama'!$L$7:$L$156,MATCH(ROW()-9,'2A-Vize Atama'!$T$7:$T$156,0)),"")</f>
        <v/>
      </c>
      <c r="I46" s="38" t="str">
        <f aca="false">IFERROR(INDEX('2A-Vize Atama'!$R$7:$R$156,MATCH(ROW()-9,'2A-Vize Atama'!$T$7:$T$156,0)),"")</f>
        <v/>
      </c>
    </row>
    <row r="47" customFormat="false" ht="15" hidden="false" customHeight="true" outlineLevel="0" collapsed="false">
      <c r="A47" s="35" t="str">
        <f aca="false">IFERROR(INDEX('2A-Vize Atama'!$F$7:$F$156,MATCH(ROW()-9,'2A-Vize Atama'!$T$7:$T$156,0)),"")</f>
        <v/>
      </c>
      <c r="B47" s="36" t="str">
        <f aca="false">IFERROR(INDEX('2A-Vize Atama'!$G$7:$G$156,MATCH(ROW()-9,'2A-Vize Atama'!$T$7:$T$156,0)),"")</f>
        <v/>
      </c>
      <c r="C47" s="36" t="str">
        <f aca="false">IFERROR(INDEX('2A-Vize Atama'!$H$7:$H$156,MATCH(ROW()-9,'2A-Vize Atama'!$T$7:$T$156,0))&amp;"–"&amp;INDEX('2A-Vize Atama'!$J$7:$J$156,MATCH(ROW()-9,'2A-Vize Atama'!$T$7:$T$156,0)),"")</f>
        <v/>
      </c>
      <c r="D47" s="36" t="str">
        <f aca="false">IFERROR(INDEX('2A-Vize Atama'!$D$7:$D$156,MATCH(ROW()-9,'2A-Vize Atama'!$T$7:$T$156,0))&amp;". Sınıf","")</f>
        <v/>
      </c>
      <c r="E47" s="36" t="str">
        <f aca="false">IFERROR(INDEX('2A-Vize Atama'!$B$7:$B$156,MATCH(ROW()-9,'2A-Vize Atama'!$T$7:$T$156,0)),"")</f>
        <v/>
      </c>
      <c r="F47" s="37" t="str">
        <f aca="false">IFERROR(INDEX('2A-Vize Atama'!$C$7:$C$156,MATCH(ROW()-9,'2A-Vize Atama'!$T$7:$T$156,0)),"")</f>
        <v/>
      </c>
      <c r="G47" s="36" t="str">
        <f aca="false">IFERROR(INDEX('2A-Vize Atama'!$K$7:$K$156,MATCH(ROW()-9,'2A-Vize Atama'!$T$7:$T$156,0)),"")</f>
        <v/>
      </c>
      <c r="H47" s="37" t="str">
        <f aca="false">IFERROR(INDEX('2A-Vize Atama'!$L$7:$L$156,MATCH(ROW()-9,'2A-Vize Atama'!$T$7:$T$156,0)),"")</f>
        <v/>
      </c>
      <c r="I47" s="38" t="str">
        <f aca="false">IFERROR(INDEX('2A-Vize Atama'!$R$7:$R$156,MATCH(ROW()-9,'2A-Vize Atama'!$T$7:$T$156,0)),"")</f>
        <v/>
      </c>
    </row>
    <row r="48" customFormat="false" ht="15" hidden="false" customHeight="true" outlineLevel="0" collapsed="false">
      <c r="A48" s="35" t="str">
        <f aca="false">IFERROR(INDEX('2A-Vize Atama'!$F$7:$F$156,MATCH(ROW()-9,'2A-Vize Atama'!$T$7:$T$156,0)),"")</f>
        <v/>
      </c>
      <c r="B48" s="36" t="str">
        <f aca="false">IFERROR(INDEX('2A-Vize Atama'!$G$7:$G$156,MATCH(ROW()-9,'2A-Vize Atama'!$T$7:$T$156,0)),"")</f>
        <v/>
      </c>
      <c r="C48" s="36" t="str">
        <f aca="false">IFERROR(INDEX('2A-Vize Atama'!$H$7:$H$156,MATCH(ROW()-9,'2A-Vize Atama'!$T$7:$T$156,0))&amp;"–"&amp;INDEX('2A-Vize Atama'!$J$7:$J$156,MATCH(ROW()-9,'2A-Vize Atama'!$T$7:$T$156,0)),"")</f>
        <v/>
      </c>
      <c r="D48" s="36" t="str">
        <f aca="false">IFERROR(INDEX('2A-Vize Atama'!$D$7:$D$156,MATCH(ROW()-9,'2A-Vize Atama'!$T$7:$T$156,0))&amp;". Sınıf","")</f>
        <v/>
      </c>
      <c r="E48" s="36" t="str">
        <f aca="false">IFERROR(INDEX('2A-Vize Atama'!$B$7:$B$156,MATCH(ROW()-9,'2A-Vize Atama'!$T$7:$T$156,0)),"")</f>
        <v/>
      </c>
      <c r="F48" s="37" t="str">
        <f aca="false">IFERROR(INDEX('2A-Vize Atama'!$C$7:$C$156,MATCH(ROW()-9,'2A-Vize Atama'!$T$7:$T$156,0)),"")</f>
        <v/>
      </c>
      <c r="G48" s="36" t="str">
        <f aca="false">IFERROR(INDEX('2A-Vize Atama'!$K$7:$K$156,MATCH(ROW()-9,'2A-Vize Atama'!$T$7:$T$156,0)),"")</f>
        <v/>
      </c>
      <c r="H48" s="37" t="str">
        <f aca="false">IFERROR(INDEX('2A-Vize Atama'!$L$7:$L$156,MATCH(ROW()-9,'2A-Vize Atama'!$T$7:$T$156,0)),"")</f>
        <v/>
      </c>
      <c r="I48" s="38" t="str">
        <f aca="false">IFERROR(INDEX('2A-Vize Atama'!$R$7:$R$156,MATCH(ROW()-9,'2A-Vize Atama'!$T$7:$T$156,0)),"")</f>
        <v/>
      </c>
    </row>
    <row r="49" customFormat="false" ht="15" hidden="false" customHeight="true" outlineLevel="0" collapsed="false">
      <c r="A49" s="35" t="str">
        <f aca="false">IFERROR(INDEX('2A-Vize Atama'!$F$7:$F$156,MATCH(ROW()-9,'2A-Vize Atama'!$T$7:$T$156,0)),"")</f>
        <v/>
      </c>
      <c r="B49" s="36" t="str">
        <f aca="false">IFERROR(INDEX('2A-Vize Atama'!$G$7:$G$156,MATCH(ROW()-9,'2A-Vize Atama'!$T$7:$T$156,0)),"")</f>
        <v/>
      </c>
      <c r="C49" s="36" t="str">
        <f aca="false">IFERROR(INDEX('2A-Vize Atama'!$H$7:$H$156,MATCH(ROW()-9,'2A-Vize Atama'!$T$7:$T$156,0))&amp;"–"&amp;INDEX('2A-Vize Atama'!$J$7:$J$156,MATCH(ROW()-9,'2A-Vize Atama'!$T$7:$T$156,0)),"")</f>
        <v/>
      </c>
      <c r="D49" s="36" t="str">
        <f aca="false">IFERROR(INDEX('2A-Vize Atama'!$D$7:$D$156,MATCH(ROW()-9,'2A-Vize Atama'!$T$7:$T$156,0))&amp;". Sınıf","")</f>
        <v/>
      </c>
      <c r="E49" s="36" t="str">
        <f aca="false">IFERROR(INDEX('2A-Vize Atama'!$B$7:$B$156,MATCH(ROW()-9,'2A-Vize Atama'!$T$7:$T$156,0)),"")</f>
        <v/>
      </c>
      <c r="F49" s="37" t="str">
        <f aca="false">IFERROR(INDEX('2A-Vize Atama'!$C$7:$C$156,MATCH(ROW()-9,'2A-Vize Atama'!$T$7:$T$156,0)),"")</f>
        <v/>
      </c>
      <c r="G49" s="36" t="str">
        <f aca="false">IFERROR(INDEX('2A-Vize Atama'!$K$7:$K$156,MATCH(ROW()-9,'2A-Vize Atama'!$T$7:$T$156,0)),"")</f>
        <v/>
      </c>
      <c r="H49" s="37" t="str">
        <f aca="false">IFERROR(INDEX('2A-Vize Atama'!$L$7:$L$156,MATCH(ROW()-9,'2A-Vize Atama'!$T$7:$T$156,0)),"")</f>
        <v/>
      </c>
      <c r="I49" s="38" t="str">
        <f aca="false">IFERROR(INDEX('2A-Vize Atama'!$R$7:$R$156,MATCH(ROW()-9,'2A-Vize Atama'!$T$7:$T$156,0)),"")</f>
        <v/>
      </c>
    </row>
    <row r="50" customFormat="false" ht="15" hidden="false" customHeight="true" outlineLevel="0" collapsed="false">
      <c r="A50" s="35" t="str">
        <f aca="false">IFERROR(INDEX('2A-Vize Atama'!$F$7:$F$156,MATCH(ROW()-9,'2A-Vize Atama'!$T$7:$T$156,0)),"")</f>
        <v/>
      </c>
      <c r="B50" s="36" t="str">
        <f aca="false">IFERROR(INDEX('2A-Vize Atama'!$G$7:$G$156,MATCH(ROW()-9,'2A-Vize Atama'!$T$7:$T$156,0)),"")</f>
        <v/>
      </c>
      <c r="C50" s="36" t="str">
        <f aca="false">IFERROR(INDEX('2A-Vize Atama'!$H$7:$H$156,MATCH(ROW()-9,'2A-Vize Atama'!$T$7:$T$156,0))&amp;"–"&amp;INDEX('2A-Vize Atama'!$J$7:$J$156,MATCH(ROW()-9,'2A-Vize Atama'!$T$7:$T$156,0)),"")</f>
        <v/>
      </c>
      <c r="D50" s="36" t="str">
        <f aca="false">IFERROR(INDEX('2A-Vize Atama'!$D$7:$D$156,MATCH(ROW()-9,'2A-Vize Atama'!$T$7:$T$156,0))&amp;". Sınıf","")</f>
        <v/>
      </c>
      <c r="E50" s="36" t="str">
        <f aca="false">IFERROR(INDEX('2A-Vize Atama'!$B$7:$B$156,MATCH(ROW()-9,'2A-Vize Atama'!$T$7:$T$156,0)),"")</f>
        <v/>
      </c>
      <c r="F50" s="37" t="str">
        <f aca="false">IFERROR(INDEX('2A-Vize Atama'!$C$7:$C$156,MATCH(ROW()-9,'2A-Vize Atama'!$T$7:$T$156,0)),"")</f>
        <v/>
      </c>
      <c r="G50" s="36" t="str">
        <f aca="false">IFERROR(INDEX('2A-Vize Atama'!$K$7:$K$156,MATCH(ROW()-9,'2A-Vize Atama'!$T$7:$T$156,0)),"")</f>
        <v/>
      </c>
      <c r="H50" s="37" t="str">
        <f aca="false">IFERROR(INDEX('2A-Vize Atama'!$L$7:$L$156,MATCH(ROW()-9,'2A-Vize Atama'!$T$7:$T$156,0)),"")</f>
        <v/>
      </c>
      <c r="I50" s="38" t="str">
        <f aca="false">IFERROR(INDEX('2A-Vize Atama'!$R$7:$R$156,MATCH(ROW()-9,'2A-Vize Atama'!$T$7:$T$156,0)),"")</f>
        <v/>
      </c>
    </row>
    <row r="51" customFormat="false" ht="15" hidden="false" customHeight="true" outlineLevel="0" collapsed="false">
      <c r="A51" s="35" t="str">
        <f aca="false">IFERROR(INDEX('2A-Vize Atama'!$F$7:$F$156,MATCH(ROW()-9,'2A-Vize Atama'!$T$7:$T$156,0)),"")</f>
        <v/>
      </c>
      <c r="B51" s="36" t="str">
        <f aca="false">IFERROR(INDEX('2A-Vize Atama'!$G$7:$G$156,MATCH(ROW()-9,'2A-Vize Atama'!$T$7:$T$156,0)),"")</f>
        <v/>
      </c>
      <c r="C51" s="36" t="str">
        <f aca="false">IFERROR(INDEX('2A-Vize Atama'!$H$7:$H$156,MATCH(ROW()-9,'2A-Vize Atama'!$T$7:$T$156,0))&amp;"–"&amp;INDEX('2A-Vize Atama'!$J$7:$J$156,MATCH(ROW()-9,'2A-Vize Atama'!$T$7:$T$156,0)),"")</f>
        <v/>
      </c>
      <c r="D51" s="36" t="str">
        <f aca="false">IFERROR(INDEX('2A-Vize Atama'!$D$7:$D$156,MATCH(ROW()-9,'2A-Vize Atama'!$T$7:$T$156,0))&amp;". Sınıf","")</f>
        <v/>
      </c>
      <c r="E51" s="36" t="str">
        <f aca="false">IFERROR(INDEX('2A-Vize Atama'!$B$7:$B$156,MATCH(ROW()-9,'2A-Vize Atama'!$T$7:$T$156,0)),"")</f>
        <v/>
      </c>
      <c r="F51" s="37" t="str">
        <f aca="false">IFERROR(INDEX('2A-Vize Atama'!$C$7:$C$156,MATCH(ROW()-9,'2A-Vize Atama'!$T$7:$T$156,0)),"")</f>
        <v/>
      </c>
      <c r="G51" s="36" t="str">
        <f aca="false">IFERROR(INDEX('2A-Vize Atama'!$K$7:$K$156,MATCH(ROW()-9,'2A-Vize Atama'!$T$7:$T$156,0)),"")</f>
        <v/>
      </c>
      <c r="H51" s="37" t="str">
        <f aca="false">IFERROR(INDEX('2A-Vize Atama'!$L$7:$L$156,MATCH(ROW()-9,'2A-Vize Atama'!$T$7:$T$156,0)),"")</f>
        <v/>
      </c>
      <c r="I51" s="38" t="str">
        <f aca="false">IFERROR(INDEX('2A-Vize Atama'!$R$7:$R$156,MATCH(ROW()-9,'2A-Vize Atama'!$T$7:$T$156,0)),"")</f>
        <v/>
      </c>
    </row>
    <row r="52" customFormat="false" ht="15" hidden="false" customHeight="true" outlineLevel="0" collapsed="false">
      <c r="A52" s="35" t="str">
        <f aca="false">IFERROR(INDEX('2A-Vize Atama'!$F$7:$F$156,MATCH(ROW()-9,'2A-Vize Atama'!$T$7:$T$156,0)),"")</f>
        <v/>
      </c>
      <c r="B52" s="36" t="str">
        <f aca="false">IFERROR(INDEX('2A-Vize Atama'!$G$7:$G$156,MATCH(ROW()-9,'2A-Vize Atama'!$T$7:$T$156,0)),"")</f>
        <v/>
      </c>
      <c r="C52" s="36" t="str">
        <f aca="false">IFERROR(INDEX('2A-Vize Atama'!$H$7:$H$156,MATCH(ROW()-9,'2A-Vize Atama'!$T$7:$T$156,0))&amp;"–"&amp;INDEX('2A-Vize Atama'!$J$7:$J$156,MATCH(ROW()-9,'2A-Vize Atama'!$T$7:$T$156,0)),"")</f>
        <v/>
      </c>
      <c r="D52" s="36" t="str">
        <f aca="false">IFERROR(INDEX('2A-Vize Atama'!$D$7:$D$156,MATCH(ROW()-9,'2A-Vize Atama'!$T$7:$T$156,0))&amp;". Sınıf","")</f>
        <v/>
      </c>
      <c r="E52" s="36" t="str">
        <f aca="false">IFERROR(INDEX('2A-Vize Atama'!$B$7:$B$156,MATCH(ROW()-9,'2A-Vize Atama'!$T$7:$T$156,0)),"")</f>
        <v/>
      </c>
      <c r="F52" s="37" t="str">
        <f aca="false">IFERROR(INDEX('2A-Vize Atama'!$C$7:$C$156,MATCH(ROW()-9,'2A-Vize Atama'!$T$7:$T$156,0)),"")</f>
        <v/>
      </c>
      <c r="G52" s="36" t="str">
        <f aca="false">IFERROR(INDEX('2A-Vize Atama'!$K$7:$K$156,MATCH(ROW()-9,'2A-Vize Atama'!$T$7:$T$156,0)),"")</f>
        <v/>
      </c>
      <c r="H52" s="37" t="str">
        <f aca="false">IFERROR(INDEX('2A-Vize Atama'!$L$7:$L$156,MATCH(ROW()-9,'2A-Vize Atama'!$T$7:$T$156,0)),"")</f>
        <v/>
      </c>
      <c r="I52" s="38" t="str">
        <f aca="false">IFERROR(INDEX('2A-Vize Atama'!$R$7:$R$156,MATCH(ROW()-9,'2A-Vize Atama'!$T$7:$T$156,0)),"")</f>
        <v/>
      </c>
    </row>
    <row r="53" customFormat="false" ht="15" hidden="false" customHeight="true" outlineLevel="0" collapsed="false">
      <c r="A53" s="35" t="str">
        <f aca="false">IFERROR(INDEX('2A-Vize Atama'!$F$7:$F$156,MATCH(ROW()-9,'2A-Vize Atama'!$T$7:$T$156,0)),"")</f>
        <v/>
      </c>
      <c r="B53" s="36" t="str">
        <f aca="false">IFERROR(INDEX('2A-Vize Atama'!$G$7:$G$156,MATCH(ROW()-9,'2A-Vize Atama'!$T$7:$T$156,0)),"")</f>
        <v/>
      </c>
      <c r="C53" s="36" t="str">
        <f aca="false">IFERROR(INDEX('2A-Vize Atama'!$H$7:$H$156,MATCH(ROW()-9,'2A-Vize Atama'!$T$7:$T$156,0))&amp;"–"&amp;INDEX('2A-Vize Atama'!$J$7:$J$156,MATCH(ROW()-9,'2A-Vize Atama'!$T$7:$T$156,0)),"")</f>
        <v/>
      </c>
      <c r="D53" s="36" t="str">
        <f aca="false">IFERROR(INDEX('2A-Vize Atama'!$D$7:$D$156,MATCH(ROW()-9,'2A-Vize Atama'!$T$7:$T$156,0))&amp;". Sınıf","")</f>
        <v/>
      </c>
      <c r="E53" s="36" t="str">
        <f aca="false">IFERROR(INDEX('2A-Vize Atama'!$B$7:$B$156,MATCH(ROW()-9,'2A-Vize Atama'!$T$7:$T$156,0)),"")</f>
        <v/>
      </c>
      <c r="F53" s="37" t="str">
        <f aca="false">IFERROR(INDEX('2A-Vize Atama'!$C$7:$C$156,MATCH(ROW()-9,'2A-Vize Atama'!$T$7:$T$156,0)),"")</f>
        <v/>
      </c>
      <c r="G53" s="36" t="str">
        <f aca="false">IFERROR(INDEX('2A-Vize Atama'!$K$7:$K$156,MATCH(ROW()-9,'2A-Vize Atama'!$T$7:$T$156,0)),"")</f>
        <v/>
      </c>
      <c r="H53" s="37" t="str">
        <f aca="false">IFERROR(INDEX('2A-Vize Atama'!$L$7:$L$156,MATCH(ROW()-9,'2A-Vize Atama'!$T$7:$T$156,0)),"")</f>
        <v/>
      </c>
      <c r="I53" s="38" t="str">
        <f aca="false">IFERROR(INDEX('2A-Vize Atama'!$R$7:$R$156,MATCH(ROW()-9,'2A-Vize Atama'!$T$7:$T$156,0)),"")</f>
        <v/>
      </c>
    </row>
    <row r="54" customFormat="false" ht="15" hidden="false" customHeight="true" outlineLevel="0" collapsed="false">
      <c r="A54" s="35" t="str">
        <f aca="false">IFERROR(INDEX('2A-Vize Atama'!$F$7:$F$156,MATCH(ROW()-9,'2A-Vize Atama'!$T$7:$T$156,0)),"")</f>
        <v/>
      </c>
      <c r="B54" s="36" t="str">
        <f aca="false">IFERROR(INDEX('2A-Vize Atama'!$G$7:$G$156,MATCH(ROW()-9,'2A-Vize Atama'!$T$7:$T$156,0)),"")</f>
        <v/>
      </c>
      <c r="C54" s="36" t="str">
        <f aca="false">IFERROR(INDEX('2A-Vize Atama'!$H$7:$H$156,MATCH(ROW()-9,'2A-Vize Atama'!$T$7:$T$156,0))&amp;"–"&amp;INDEX('2A-Vize Atama'!$J$7:$J$156,MATCH(ROW()-9,'2A-Vize Atama'!$T$7:$T$156,0)),"")</f>
        <v/>
      </c>
      <c r="D54" s="36" t="str">
        <f aca="false">IFERROR(INDEX('2A-Vize Atama'!$D$7:$D$156,MATCH(ROW()-9,'2A-Vize Atama'!$T$7:$T$156,0))&amp;". Sınıf","")</f>
        <v/>
      </c>
      <c r="E54" s="36" t="str">
        <f aca="false">IFERROR(INDEX('2A-Vize Atama'!$B$7:$B$156,MATCH(ROW()-9,'2A-Vize Atama'!$T$7:$T$156,0)),"")</f>
        <v/>
      </c>
      <c r="F54" s="37" t="str">
        <f aca="false">IFERROR(INDEX('2A-Vize Atama'!$C$7:$C$156,MATCH(ROW()-9,'2A-Vize Atama'!$T$7:$T$156,0)),"")</f>
        <v/>
      </c>
      <c r="G54" s="36" t="str">
        <f aca="false">IFERROR(INDEX('2A-Vize Atama'!$K$7:$K$156,MATCH(ROW()-9,'2A-Vize Atama'!$T$7:$T$156,0)),"")</f>
        <v/>
      </c>
      <c r="H54" s="37" t="str">
        <f aca="false">IFERROR(INDEX('2A-Vize Atama'!$L$7:$L$156,MATCH(ROW()-9,'2A-Vize Atama'!$T$7:$T$156,0)),"")</f>
        <v/>
      </c>
      <c r="I54" s="38" t="str">
        <f aca="false">IFERROR(INDEX('2A-Vize Atama'!$R$7:$R$156,MATCH(ROW()-9,'2A-Vize Atama'!$T$7:$T$156,0)),"")</f>
        <v/>
      </c>
    </row>
    <row r="55" customFormat="false" ht="15" hidden="false" customHeight="true" outlineLevel="0" collapsed="false">
      <c r="A55" s="35" t="str">
        <f aca="false">IFERROR(INDEX('2A-Vize Atama'!$F$7:$F$156,MATCH(ROW()-9,'2A-Vize Atama'!$T$7:$T$156,0)),"")</f>
        <v/>
      </c>
      <c r="B55" s="36" t="str">
        <f aca="false">IFERROR(INDEX('2A-Vize Atama'!$G$7:$G$156,MATCH(ROW()-9,'2A-Vize Atama'!$T$7:$T$156,0)),"")</f>
        <v/>
      </c>
      <c r="C55" s="36" t="str">
        <f aca="false">IFERROR(INDEX('2A-Vize Atama'!$H$7:$H$156,MATCH(ROW()-9,'2A-Vize Atama'!$T$7:$T$156,0))&amp;"–"&amp;INDEX('2A-Vize Atama'!$J$7:$J$156,MATCH(ROW()-9,'2A-Vize Atama'!$T$7:$T$156,0)),"")</f>
        <v/>
      </c>
      <c r="D55" s="36" t="str">
        <f aca="false">IFERROR(INDEX('2A-Vize Atama'!$D$7:$D$156,MATCH(ROW()-9,'2A-Vize Atama'!$T$7:$T$156,0))&amp;". Sınıf","")</f>
        <v/>
      </c>
      <c r="E55" s="36" t="str">
        <f aca="false">IFERROR(INDEX('2A-Vize Atama'!$B$7:$B$156,MATCH(ROW()-9,'2A-Vize Atama'!$T$7:$T$156,0)),"")</f>
        <v/>
      </c>
      <c r="F55" s="37" t="str">
        <f aca="false">IFERROR(INDEX('2A-Vize Atama'!$C$7:$C$156,MATCH(ROW()-9,'2A-Vize Atama'!$T$7:$T$156,0)),"")</f>
        <v/>
      </c>
      <c r="G55" s="36" t="str">
        <f aca="false">IFERROR(INDEX('2A-Vize Atama'!$K$7:$K$156,MATCH(ROW()-9,'2A-Vize Atama'!$T$7:$T$156,0)),"")</f>
        <v/>
      </c>
      <c r="H55" s="37" t="str">
        <f aca="false">IFERROR(INDEX('2A-Vize Atama'!$L$7:$L$156,MATCH(ROW()-9,'2A-Vize Atama'!$T$7:$T$156,0)),"")</f>
        <v/>
      </c>
      <c r="I55" s="38" t="str">
        <f aca="false">IFERROR(INDEX('2A-Vize Atama'!$R$7:$R$156,MATCH(ROW()-9,'2A-Vize Atama'!$T$7:$T$156,0)),"")</f>
        <v/>
      </c>
    </row>
    <row r="56" customFormat="false" ht="15" hidden="false" customHeight="true" outlineLevel="0" collapsed="false">
      <c r="A56" s="35" t="str">
        <f aca="false">IFERROR(INDEX('2A-Vize Atama'!$F$7:$F$156,MATCH(ROW()-9,'2A-Vize Atama'!$T$7:$T$156,0)),"")</f>
        <v/>
      </c>
      <c r="B56" s="36" t="str">
        <f aca="false">IFERROR(INDEX('2A-Vize Atama'!$G$7:$G$156,MATCH(ROW()-9,'2A-Vize Atama'!$T$7:$T$156,0)),"")</f>
        <v/>
      </c>
      <c r="C56" s="36" t="str">
        <f aca="false">IFERROR(INDEX('2A-Vize Atama'!$H$7:$H$156,MATCH(ROW()-9,'2A-Vize Atama'!$T$7:$T$156,0))&amp;"–"&amp;INDEX('2A-Vize Atama'!$J$7:$J$156,MATCH(ROW()-9,'2A-Vize Atama'!$T$7:$T$156,0)),"")</f>
        <v/>
      </c>
      <c r="D56" s="36" t="str">
        <f aca="false">IFERROR(INDEX('2A-Vize Atama'!$D$7:$D$156,MATCH(ROW()-9,'2A-Vize Atama'!$T$7:$T$156,0))&amp;". Sınıf","")</f>
        <v/>
      </c>
      <c r="E56" s="36" t="str">
        <f aca="false">IFERROR(INDEX('2A-Vize Atama'!$B$7:$B$156,MATCH(ROW()-9,'2A-Vize Atama'!$T$7:$T$156,0)),"")</f>
        <v/>
      </c>
      <c r="F56" s="37" t="str">
        <f aca="false">IFERROR(INDEX('2A-Vize Atama'!$C$7:$C$156,MATCH(ROW()-9,'2A-Vize Atama'!$T$7:$T$156,0)),"")</f>
        <v/>
      </c>
      <c r="G56" s="36" t="str">
        <f aca="false">IFERROR(INDEX('2A-Vize Atama'!$K$7:$K$156,MATCH(ROW()-9,'2A-Vize Atama'!$T$7:$T$156,0)),"")</f>
        <v/>
      </c>
      <c r="H56" s="37" t="str">
        <f aca="false">IFERROR(INDEX('2A-Vize Atama'!$L$7:$L$156,MATCH(ROW()-9,'2A-Vize Atama'!$T$7:$T$156,0)),"")</f>
        <v/>
      </c>
      <c r="I56" s="38" t="str">
        <f aca="false">IFERROR(INDEX('2A-Vize Atama'!$R$7:$R$156,MATCH(ROW()-9,'2A-Vize Atama'!$T$7:$T$156,0)),"")</f>
        <v/>
      </c>
    </row>
    <row r="57" customFormat="false" ht="15" hidden="false" customHeight="true" outlineLevel="0" collapsed="false">
      <c r="A57" s="35" t="str">
        <f aca="false">IFERROR(INDEX('2A-Vize Atama'!$F$7:$F$156,MATCH(ROW()-9,'2A-Vize Atama'!$T$7:$T$156,0)),"")</f>
        <v/>
      </c>
      <c r="B57" s="36" t="str">
        <f aca="false">IFERROR(INDEX('2A-Vize Atama'!$G$7:$G$156,MATCH(ROW()-9,'2A-Vize Atama'!$T$7:$T$156,0)),"")</f>
        <v/>
      </c>
      <c r="C57" s="36" t="str">
        <f aca="false">IFERROR(INDEX('2A-Vize Atama'!$H$7:$H$156,MATCH(ROW()-9,'2A-Vize Atama'!$T$7:$T$156,0))&amp;"–"&amp;INDEX('2A-Vize Atama'!$J$7:$J$156,MATCH(ROW()-9,'2A-Vize Atama'!$T$7:$T$156,0)),"")</f>
        <v/>
      </c>
      <c r="D57" s="36" t="str">
        <f aca="false">IFERROR(INDEX('2A-Vize Atama'!$D$7:$D$156,MATCH(ROW()-9,'2A-Vize Atama'!$T$7:$T$156,0))&amp;". Sınıf","")</f>
        <v/>
      </c>
      <c r="E57" s="36" t="str">
        <f aca="false">IFERROR(INDEX('2A-Vize Atama'!$B$7:$B$156,MATCH(ROW()-9,'2A-Vize Atama'!$T$7:$T$156,0)),"")</f>
        <v/>
      </c>
      <c r="F57" s="37" t="str">
        <f aca="false">IFERROR(INDEX('2A-Vize Atama'!$C$7:$C$156,MATCH(ROW()-9,'2A-Vize Atama'!$T$7:$T$156,0)),"")</f>
        <v/>
      </c>
      <c r="G57" s="36" t="str">
        <f aca="false">IFERROR(INDEX('2A-Vize Atama'!$K$7:$K$156,MATCH(ROW()-9,'2A-Vize Atama'!$T$7:$T$156,0)),"")</f>
        <v/>
      </c>
      <c r="H57" s="37" t="str">
        <f aca="false">IFERROR(INDEX('2A-Vize Atama'!$L$7:$L$156,MATCH(ROW()-9,'2A-Vize Atama'!$T$7:$T$156,0)),"")</f>
        <v/>
      </c>
      <c r="I57" s="38" t="str">
        <f aca="false">IFERROR(INDEX('2A-Vize Atama'!$R$7:$R$156,MATCH(ROW()-9,'2A-Vize Atama'!$T$7:$T$156,0)),"")</f>
        <v/>
      </c>
    </row>
    <row r="58" customFormat="false" ht="15" hidden="false" customHeight="true" outlineLevel="0" collapsed="false">
      <c r="A58" s="35" t="str">
        <f aca="false">IFERROR(INDEX('2A-Vize Atama'!$F$7:$F$156,MATCH(ROW()-9,'2A-Vize Atama'!$T$7:$T$156,0)),"")</f>
        <v/>
      </c>
      <c r="B58" s="36" t="str">
        <f aca="false">IFERROR(INDEX('2A-Vize Atama'!$G$7:$G$156,MATCH(ROW()-9,'2A-Vize Atama'!$T$7:$T$156,0)),"")</f>
        <v/>
      </c>
      <c r="C58" s="36" t="str">
        <f aca="false">IFERROR(INDEX('2A-Vize Atama'!$H$7:$H$156,MATCH(ROW()-9,'2A-Vize Atama'!$T$7:$T$156,0))&amp;"–"&amp;INDEX('2A-Vize Atama'!$J$7:$J$156,MATCH(ROW()-9,'2A-Vize Atama'!$T$7:$T$156,0)),"")</f>
        <v/>
      </c>
      <c r="D58" s="36" t="str">
        <f aca="false">IFERROR(INDEX('2A-Vize Atama'!$D$7:$D$156,MATCH(ROW()-9,'2A-Vize Atama'!$T$7:$T$156,0))&amp;". Sınıf","")</f>
        <v/>
      </c>
      <c r="E58" s="36" t="str">
        <f aca="false">IFERROR(INDEX('2A-Vize Atama'!$B$7:$B$156,MATCH(ROW()-9,'2A-Vize Atama'!$T$7:$T$156,0)),"")</f>
        <v/>
      </c>
      <c r="F58" s="37" t="str">
        <f aca="false">IFERROR(INDEX('2A-Vize Atama'!$C$7:$C$156,MATCH(ROW()-9,'2A-Vize Atama'!$T$7:$T$156,0)),"")</f>
        <v/>
      </c>
      <c r="G58" s="36" t="str">
        <f aca="false">IFERROR(INDEX('2A-Vize Atama'!$K$7:$K$156,MATCH(ROW()-9,'2A-Vize Atama'!$T$7:$T$156,0)),"")</f>
        <v/>
      </c>
      <c r="H58" s="37" t="str">
        <f aca="false">IFERROR(INDEX('2A-Vize Atama'!$L$7:$L$156,MATCH(ROW()-9,'2A-Vize Atama'!$T$7:$T$156,0)),"")</f>
        <v/>
      </c>
      <c r="I58" s="38" t="str">
        <f aca="false">IFERROR(INDEX('2A-Vize Atama'!$R$7:$R$156,MATCH(ROW()-9,'2A-Vize Atama'!$T$7:$T$156,0)),"")</f>
        <v/>
      </c>
    </row>
    <row r="59" customFormat="false" ht="15" hidden="false" customHeight="true" outlineLevel="0" collapsed="false">
      <c r="A59" s="35" t="str">
        <f aca="false">IFERROR(INDEX('2A-Vize Atama'!$F$7:$F$156,MATCH(ROW()-9,'2A-Vize Atama'!$T$7:$T$156,0)),"")</f>
        <v/>
      </c>
      <c r="B59" s="36" t="str">
        <f aca="false">IFERROR(INDEX('2A-Vize Atama'!$G$7:$G$156,MATCH(ROW()-9,'2A-Vize Atama'!$T$7:$T$156,0)),"")</f>
        <v/>
      </c>
      <c r="C59" s="36" t="str">
        <f aca="false">IFERROR(INDEX('2A-Vize Atama'!$H$7:$H$156,MATCH(ROW()-9,'2A-Vize Atama'!$T$7:$T$156,0))&amp;"–"&amp;INDEX('2A-Vize Atama'!$J$7:$J$156,MATCH(ROW()-9,'2A-Vize Atama'!$T$7:$T$156,0)),"")</f>
        <v/>
      </c>
      <c r="D59" s="36" t="str">
        <f aca="false">IFERROR(INDEX('2A-Vize Atama'!$D$7:$D$156,MATCH(ROW()-9,'2A-Vize Atama'!$T$7:$T$156,0))&amp;". Sınıf","")</f>
        <v/>
      </c>
      <c r="E59" s="36" t="str">
        <f aca="false">IFERROR(INDEX('2A-Vize Atama'!$B$7:$B$156,MATCH(ROW()-9,'2A-Vize Atama'!$T$7:$T$156,0)),"")</f>
        <v/>
      </c>
      <c r="F59" s="37" t="str">
        <f aca="false">IFERROR(INDEX('2A-Vize Atama'!$C$7:$C$156,MATCH(ROW()-9,'2A-Vize Atama'!$T$7:$T$156,0)),"")</f>
        <v/>
      </c>
      <c r="G59" s="36" t="str">
        <f aca="false">IFERROR(INDEX('2A-Vize Atama'!$K$7:$K$156,MATCH(ROW()-9,'2A-Vize Atama'!$T$7:$T$156,0)),"")</f>
        <v/>
      </c>
      <c r="H59" s="37" t="str">
        <f aca="false">IFERROR(INDEX('2A-Vize Atama'!$L$7:$L$156,MATCH(ROW()-9,'2A-Vize Atama'!$T$7:$T$156,0)),"")</f>
        <v/>
      </c>
      <c r="I59" s="38" t="str">
        <f aca="false">IFERROR(INDEX('2A-Vize Atama'!$R$7:$R$156,MATCH(ROW()-9,'2A-Vize Atama'!$T$7:$T$156,0)),"")</f>
        <v/>
      </c>
    </row>
    <row r="60" customFormat="false" ht="15" hidden="false" customHeight="true" outlineLevel="0" collapsed="false">
      <c r="A60" s="35" t="str">
        <f aca="false">IFERROR(INDEX('2A-Vize Atama'!$F$7:$F$156,MATCH(ROW()-9,'2A-Vize Atama'!$T$7:$T$156,0)),"")</f>
        <v/>
      </c>
      <c r="B60" s="36" t="str">
        <f aca="false">IFERROR(INDEX('2A-Vize Atama'!$G$7:$G$156,MATCH(ROW()-9,'2A-Vize Atama'!$T$7:$T$156,0)),"")</f>
        <v/>
      </c>
      <c r="C60" s="36" t="str">
        <f aca="false">IFERROR(INDEX('2A-Vize Atama'!$H$7:$H$156,MATCH(ROW()-9,'2A-Vize Atama'!$T$7:$T$156,0))&amp;"–"&amp;INDEX('2A-Vize Atama'!$J$7:$J$156,MATCH(ROW()-9,'2A-Vize Atama'!$T$7:$T$156,0)),"")</f>
        <v/>
      </c>
      <c r="D60" s="36" t="str">
        <f aca="false">IFERROR(INDEX('2A-Vize Atama'!$D$7:$D$156,MATCH(ROW()-9,'2A-Vize Atama'!$T$7:$T$156,0))&amp;". Sınıf","")</f>
        <v/>
      </c>
      <c r="E60" s="36" t="str">
        <f aca="false">IFERROR(INDEX('2A-Vize Atama'!$B$7:$B$156,MATCH(ROW()-9,'2A-Vize Atama'!$T$7:$T$156,0)),"")</f>
        <v/>
      </c>
      <c r="F60" s="37" t="str">
        <f aca="false">IFERROR(INDEX('2A-Vize Atama'!$C$7:$C$156,MATCH(ROW()-9,'2A-Vize Atama'!$T$7:$T$156,0)),"")</f>
        <v/>
      </c>
      <c r="G60" s="36" t="str">
        <f aca="false">IFERROR(INDEX('2A-Vize Atama'!$K$7:$K$156,MATCH(ROW()-9,'2A-Vize Atama'!$T$7:$T$156,0)),"")</f>
        <v/>
      </c>
      <c r="H60" s="37" t="str">
        <f aca="false">IFERROR(INDEX('2A-Vize Atama'!$L$7:$L$156,MATCH(ROW()-9,'2A-Vize Atama'!$T$7:$T$156,0)),"")</f>
        <v/>
      </c>
      <c r="I60" s="38" t="str">
        <f aca="false">IFERROR(INDEX('2A-Vize Atama'!$R$7:$R$156,MATCH(ROW()-9,'2A-Vize Atama'!$T$7:$T$156,0)),"")</f>
        <v/>
      </c>
    </row>
    <row r="61" customFormat="false" ht="15" hidden="false" customHeight="true" outlineLevel="0" collapsed="false">
      <c r="A61" s="35" t="str">
        <f aca="false">IFERROR(INDEX('2A-Vize Atama'!$F$7:$F$156,MATCH(ROW()-9,'2A-Vize Atama'!$T$7:$T$156,0)),"")</f>
        <v/>
      </c>
      <c r="B61" s="36" t="str">
        <f aca="false">IFERROR(INDEX('2A-Vize Atama'!$G$7:$G$156,MATCH(ROW()-9,'2A-Vize Atama'!$T$7:$T$156,0)),"")</f>
        <v/>
      </c>
      <c r="C61" s="36" t="str">
        <f aca="false">IFERROR(INDEX('2A-Vize Atama'!$H$7:$H$156,MATCH(ROW()-9,'2A-Vize Atama'!$T$7:$T$156,0))&amp;"–"&amp;INDEX('2A-Vize Atama'!$J$7:$J$156,MATCH(ROW()-9,'2A-Vize Atama'!$T$7:$T$156,0)),"")</f>
        <v/>
      </c>
      <c r="D61" s="36" t="str">
        <f aca="false">IFERROR(INDEX('2A-Vize Atama'!$D$7:$D$156,MATCH(ROW()-9,'2A-Vize Atama'!$T$7:$T$156,0))&amp;". Sınıf","")</f>
        <v/>
      </c>
      <c r="E61" s="36" t="str">
        <f aca="false">IFERROR(INDEX('2A-Vize Atama'!$B$7:$B$156,MATCH(ROW()-9,'2A-Vize Atama'!$T$7:$T$156,0)),"")</f>
        <v/>
      </c>
      <c r="F61" s="37" t="str">
        <f aca="false">IFERROR(INDEX('2A-Vize Atama'!$C$7:$C$156,MATCH(ROW()-9,'2A-Vize Atama'!$T$7:$T$156,0)),"")</f>
        <v/>
      </c>
      <c r="G61" s="36" t="str">
        <f aca="false">IFERROR(INDEX('2A-Vize Atama'!$K$7:$K$156,MATCH(ROW()-9,'2A-Vize Atama'!$T$7:$T$156,0)),"")</f>
        <v/>
      </c>
      <c r="H61" s="37" t="str">
        <f aca="false">IFERROR(INDEX('2A-Vize Atama'!$L$7:$L$156,MATCH(ROW()-9,'2A-Vize Atama'!$T$7:$T$156,0)),"")</f>
        <v/>
      </c>
      <c r="I61" s="38" t="str">
        <f aca="false">IFERROR(INDEX('2A-Vize Atama'!$R$7:$R$156,MATCH(ROW()-9,'2A-Vize Atama'!$T$7:$T$156,0)),"")</f>
        <v/>
      </c>
    </row>
    <row r="62" customFormat="false" ht="15" hidden="false" customHeight="true" outlineLevel="0" collapsed="false">
      <c r="A62" s="35" t="str">
        <f aca="false">IFERROR(INDEX('2A-Vize Atama'!$F$7:$F$156,MATCH(ROW()-9,'2A-Vize Atama'!$T$7:$T$156,0)),"")</f>
        <v/>
      </c>
      <c r="B62" s="36" t="str">
        <f aca="false">IFERROR(INDEX('2A-Vize Atama'!$G$7:$G$156,MATCH(ROW()-9,'2A-Vize Atama'!$T$7:$T$156,0)),"")</f>
        <v/>
      </c>
      <c r="C62" s="36" t="str">
        <f aca="false">IFERROR(INDEX('2A-Vize Atama'!$H$7:$H$156,MATCH(ROW()-9,'2A-Vize Atama'!$T$7:$T$156,0))&amp;"–"&amp;INDEX('2A-Vize Atama'!$J$7:$J$156,MATCH(ROW()-9,'2A-Vize Atama'!$T$7:$T$156,0)),"")</f>
        <v/>
      </c>
      <c r="D62" s="36" t="str">
        <f aca="false">IFERROR(INDEX('2A-Vize Atama'!$D$7:$D$156,MATCH(ROW()-9,'2A-Vize Atama'!$T$7:$T$156,0))&amp;". Sınıf","")</f>
        <v/>
      </c>
      <c r="E62" s="36" t="str">
        <f aca="false">IFERROR(INDEX('2A-Vize Atama'!$B$7:$B$156,MATCH(ROW()-9,'2A-Vize Atama'!$T$7:$T$156,0)),"")</f>
        <v/>
      </c>
      <c r="F62" s="37" t="str">
        <f aca="false">IFERROR(INDEX('2A-Vize Atama'!$C$7:$C$156,MATCH(ROW()-9,'2A-Vize Atama'!$T$7:$T$156,0)),"")</f>
        <v/>
      </c>
      <c r="G62" s="36" t="str">
        <f aca="false">IFERROR(INDEX('2A-Vize Atama'!$K$7:$K$156,MATCH(ROW()-9,'2A-Vize Atama'!$T$7:$T$156,0)),"")</f>
        <v/>
      </c>
      <c r="H62" s="37" t="str">
        <f aca="false">IFERROR(INDEX('2A-Vize Atama'!$L$7:$L$156,MATCH(ROW()-9,'2A-Vize Atama'!$T$7:$T$156,0)),"")</f>
        <v/>
      </c>
      <c r="I62" s="38" t="str">
        <f aca="false">IFERROR(INDEX('2A-Vize Atama'!$R$7:$R$156,MATCH(ROW()-9,'2A-Vize Atama'!$T$7:$T$156,0)),"")</f>
        <v/>
      </c>
    </row>
    <row r="63" customFormat="false" ht="15" hidden="false" customHeight="true" outlineLevel="0" collapsed="false">
      <c r="A63" s="35" t="str">
        <f aca="false">IFERROR(INDEX('2A-Vize Atama'!$F$7:$F$156,MATCH(ROW()-9,'2A-Vize Atama'!$T$7:$T$156,0)),"")</f>
        <v/>
      </c>
      <c r="B63" s="36" t="str">
        <f aca="false">IFERROR(INDEX('2A-Vize Atama'!$G$7:$G$156,MATCH(ROW()-9,'2A-Vize Atama'!$T$7:$T$156,0)),"")</f>
        <v/>
      </c>
      <c r="C63" s="36" t="str">
        <f aca="false">IFERROR(INDEX('2A-Vize Atama'!$H$7:$H$156,MATCH(ROW()-9,'2A-Vize Atama'!$T$7:$T$156,0))&amp;"–"&amp;INDEX('2A-Vize Atama'!$J$7:$J$156,MATCH(ROW()-9,'2A-Vize Atama'!$T$7:$T$156,0)),"")</f>
        <v/>
      </c>
      <c r="D63" s="36" t="str">
        <f aca="false">IFERROR(INDEX('2A-Vize Atama'!$D$7:$D$156,MATCH(ROW()-9,'2A-Vize Atama'!$T$7:$T$156,0))&amp;". Sınıf","")</f>
        <v/>
      </c>
      <c r="E63" s="36" t="str">
        <f aca="false">IFERROR(INDEX('2A-Vize Atama'!$B$7:$B$156,MATCH(ROW()-9,'2A-Vize Atama'!$T$7:$T$156,0)),"")</f>
        <v/>
      </c>
      <c r="F63" s="37" t="str">
        <f aca="false">IFERROR(INDEX('2A-Vize Atama'!$C$7:$C$156,MATCH(ROW()-9,'2A-Vize Atama'!$T$7:$T$156,0)),"")</f>
        <v/>
      </c>
      <c r="G63" s="36" t="str">
        <f aca="false">IFERROR(INDEX('2A-Vize Atama'!$K$7:$K$156,MATCH(ROW()-9,'2A-Vize Atama'!$T$7:$T$156,0)),"")</f>
        <v/>
      </c>
      <c r="H63" s="37" t="str">
        <f aca="false">IFERROR(INDEX('2A-Vize Atama'!$L$7:$L$156,MATCH(ROW()-9,'2A-Vize Atama'!$T$7:$T$156,0)),"")</f>
        <v/>
      </c>
      <c r="I63" s="38" t="str">
        <f aca="false">IFERROR(INDEX('2A-Vize Atama'!$R$7:$R$156,MATCH(ROW()-9,'2A-Vize Atama'!$T$7:$T$156,0)),"")</f>
        <v/>
      </c>
    </row>
    <row r="64" customFormat="false" ht="15" hidden="false" customHeight="true" outlineLevel="0" collapsed="false">
      <c r="A64" s="35" t="str">
        <f aca="false">IFERROR(INDEX('2A-Vize Atama'!$F$7:$F$156,MATCH(ROW()-9,'2A-Vize Atama'!$T$7:$T$156,0)),"")</f>
        <v/>
      </c>
      <c r="B64" s="36" t="str">
        <f aca="false">IFERROR(INDEX('2A-Vize Atama'!$G$7:$G$156,MATCH(ROW()-9,'2A-Vize Atama'!$T$7:$T$156,0)),"")</f>
        <v/>
      </c>
      <c r="C64" s="36" t="str">
        <f aca="false">IFERROR(INDEX('2A-Vize Atama'!$H$7:$H$156,MATCH(ROW()-9,'2A-Vize Atama'!$T$7:$T$156,0))&amp;"–"&amp;INDEX('2A-Vize Atama'!$J$7:$J$156,MATCH(ROW()-9,'2A-Vize Atama'!$T$7:$T$156,0)),"")</f>
        <v/>
      </c>
      <c r="D64" s="36" t="str">
        <f aca="false">IFERROR(INDEX('2A-Vize Atama'!$D$7:$D$156,MATCH(ROW()-9,'2A-Vize Atama'!$T$7:$T$156,0))&amp;". Sınıf","")</f>
        <v/>
      </c>
      <c r="E64" s="36" t="str">
        <f aca="false">IFERROR(INDEX('2A-Vize Atama'!$B$7:$B$156,MATCH(ROW()-9,'2A-Vize Atama'!$T$7:$T$156,0)),"")</f>
        <v/>
      </c>
      <c r="F64" s="37" t="str">
        <f aca="false">IFERROR(INDEX('2A-Vize Atama'!$C$7:$C$156,MATCH(ROW()-9,'2A-Vize Atama'!$T$7:$T$156,0)),"")</f>
        <v/>
      </c>
      <c r="G64" s="36" t="str">
        <f aca="false">IFERROR(INDEX('2A-Vize Atama'!$K$7:$K$156,MATCH(ROW()-9,'2A-Vize Atama'!$T$7:$T$156,0)),"")</f>
        <v/>
      </c>
      <c r="H64" s="37" t="str">
        <f aca="false">IFERROR(INDEX('2A-Vize Atama'!$L$7:$L$156,MATCH(ROW()-9,'2A-Vize Atama'!$T$7:$T$156,0)),"")</f>
        <v/>
      </c>
      <c r="I64" s="38" t="str">
        <f aca="false">IFERROR(INDEX('2A-Vize Atama'!$R$7:$R$156,MATCH(ROW()-9,'2A-Vize Atama'!$T$7:$T$156,0)),"")</f>
        <v/>
      </c>
    </row>
    <row r="65" customFormat="false" ht="15" hidden="false" customHeight="true" outlineLevel="0" collapsed="false">
      <c r="A65" s="35" t="str">
        <f aca="false">IFERROR(INDEX('2A-Vize Atama'!$F$7:$F$156,MATCH(ROW()-9,'2A-Vize Atama'!$T$7:$T$156,0)),"")</f>
        <v/>
      </c>
      <c r="B65" s="36" t="str">
        <f aca="false">IFERROR(INDEX('2A-Vize Atama'!$G$7:$G$156,MATCH(ROW()-9,'2A-Vize Atama'!$T$7:$T$156,0)),"")</f>
        <v/>
      </c>
      <c r="C65" s="36" t="str">
        <f aca="false">IFERROR(INDEX('2A-Vize Atama'!$H$7:$H$156,MATCH(ROW()-9,'2A-Vize Atama'!$T$7:$T$156,0))&amp;"–"&amp;INDEX('2A-Vize Atama'!$J$7:$J$156,MATCH(ROW()-9,'2A-Vize Atama'!$T$7:$T$156,0)),"")</f>
        <v/>
      </c>
      <c r="D65" s="36" t="str">
        <f aca="false">IFERROR(INDEX('2A-Vize Atama'!$D$7:$D$156,MATCH(ROW()-9,'2A-Vize Atama'!$T$7:$T$156,0))&amp;". Sınıf","")</f>
        <v/>
      </c>
      <c r="E65" s="36" t="str">
        <f aca="false">IFERROR(INDEX('2A-Vize Atama'!$B$7:$B$156,MATCH(ROW()-9,'2A-Vize Atama'!$T$7:$T$156,0)),"")</f>
        <v/>
      </c>
      <c r="F65" s="37" t="str">
        <f aca="false">IFERROR(INDEX('2A-Vize Atama'!$C$7:$C$156,MATCH(ROW()-9,'2A-Vize Atama'!$T$7:$T$156,0)),"")</f>
        <v/>
      </c>
      <c r="G65" s="36" t="str">
        <f aca="false">IFERROR(INDEX('2A-Vize Atama'!$K$7:$K$156,MATCH(ROW()-9,'2A-Vize Atama'!$T$7:$T$156,0)),"")</f>
        <v/>
      </c>
      <c r="H65" s="37" t="str">
        <f aca="false">IFERROR(INDEX('2A-Vize Atama'!$L$7:$L$156,MATCH(ROW()-9,'2A-Vize Atama'!$T$7:$T$156,0)),"")</f>
        <v/>
      </c>
      <c r="I65" s="38" t="str">
        <f aca="false">IFERROR(INDEX('2A-Vize Atama'!$R$7:$R$156,MATCH(ROW()-9,'2A-Vize Atama'!$T$7:$T$156,0)),"")</f>
        <v/>
      </c>
    </row>
    <row r="66" customFormat="false" ht="15" hidden="false" customHeight="true" outlineLevel="0" collapsed="false">
      <c r="A66" s="35" t="str">
        <f aca="false">IFERROR(INDEX('2A-Vize Atama'!$F$7:$F$156,MATCH(ROW()-9,'2A-Vize Atama'!$T$7:$T$156,0)),"")</f>
        <v/>
      </c>
      <c r="B66" s="36" t="str">
        <f aca="false">IFERROR(INDEX('2A-Vize Atama'!$G$7:$G$156,MATCH(ROW()-9,'2A-Vize Atama'!$T$7:$T$156,0)),"")</f>
        <v/>
      </c>
      <c r="C66" s="36" t="str">
        <f aca="false">IFERROR(INDEX('2A-Vize Atama'!$H$7:$H$156,MATCH(ROW()-9,'2A-Vize Atama'!$T$7:$T$156,0))&amp;"–"&amp;INDEX('2A-Vize Atama'!$J$7:$J$156,MATCH(ROW()-9,'2A-Vize Atama'!$T$7:$T$156,0)),"")</f>
        <v/>
      </c>
      <c r="D66" s="36" t="str">
        <f aca="false">IFERROR(INDEX('2A-Vize Atama'!$D$7:$D$156,MATCH(ROW()-9,'2A-Vize Atama'!$T$7:$T$156,0))&amp;". Sınıf","")</f>
        <v/>
      </c>
      <c r="E66" s="36" t="str">
        <f aca="false">IFERROR(INDEX('2A-Vize Atama'!$B$7:$B$156,MATCH(ROW()-9,'2A-Vize Atama'!$T$7:$T$156,0)),"")</f>
        <v/>
      </c>
      <c r="F66" s="37" t="str">
        <f aca="false">IFERROR(INDEX('2A-Vize Atama'!$C$7:$C$156,MATCH(ROW()-9,'2A-Vize Atama'!$T$7:$T$156,0)),"")</f>
        <v/>
      </c>
      <c r="G66" s="36" t="str">
        <f aca="false">IFERROR(INDEX('2A-Vize Atama'!$K$7:$K$156,MATCH(ROW()-9,'2A-Vize Atama'!$T$7:$T$156,0)),"")</f>
        <v/>
      </c>
      <c r="H66" s="37" t="str">
        <f aca="false">IFERROR(INDEX('2A-Vize Atama'!$L$7:$L$156,MATCH(ROW()-9,'2A-Vize Atama'!$T$7:$T$156,0)),"")</f>
        <v/>
      </c>
      <c r="I66" s="38" t="str">
        <f aca="false">IFERROR(INDEX('2A-Vize Atama'!$R$7:$R$156,MATCH(ROW()-9,'2A-Vize Atama'!$T$7:$T$156,0)),"")</f>
        <v/>
      </c>
    </row>
    <row r="67" customFormat="false" ht="15" hidden="false" customHeight="true" outlineLevel="0" collapsed="false">
      <c r="A67" s="35" t="str">
        <f aca="false">IFERROR(INDEX('2A-Vize Atama'!$F$7:$F$156,MATCH(ROW()-9,'2A-Vize Atama'!$T$7:$T$156,0)),"")</f>
        <v/>
      </c>
      <c r="B67" s="36" t="str">
        <f aca="false">IFERROR(INDEX('2A-Vize Atama'!$G$7:$G$156,MATCH(ROW()-9,'2A-Vize Atama'!$T$7:$T$156,0)),"")</f>
        <v/>
      </c>
      <c r="C67" s="36" t="str">
        <f aca="false">IFERROR(INDEX('2A-Vize Atama'!$H$7:$H$156,MATCH(ROW()-9,'2A-Vize Atama'!$T$7:$T$156,0))&amp;"–"&amp;INDEX('2A-Vize Atama'!$J$7:$J$156,MATCH(ROW()-9,'2A-Vize Atama'!$T$7:$T$156,0)),"")</f>
        <v/>
      </c>
      <c r="D67" s="36" t="str">
        <f aca="false">IFERROR(INDEX('2A-Vize Atama'!$D$7:$D$156,MATCH(ROW()-9,'2A-Vize Atama'!$T$7:$T$156,0))&amp;". Sınıf","")</f>
        <v/>
      </c>
      <c r="E67" s="36" t="str">
        <f aca="false">IFERROR(INDEX('2A-Vize Atama'!$B$7:$B$156,MATCH(ROW()-9,'2A-Vize Atama'!$T$7:$T$156,0)),"")</f>
        <v/>
      </c>
      <c r="F67" s="37" t="str">
        <f aca="false">IFERROR(INDEX('2A-Vize Atama'!$C$7:$C$156,MATCH(ROW()-9,'2A-Vize Atama'!$T$7:$T$156,0)),"")</f>
        <v/>
      </c>
      <c r="G67" s="36" t="str">
        <f aca="false">IFERROR(INDEX('2A-Vize Atama'!$K$7:$K$156,MATCH(ROW()-9,'2A-Vize Atama'!$T$7:$T$156,0)),"")</f>
        <v/>
      </c>
      <c r="H67" s="37" t="str">
        <f aca="false">IFERROR(INDEX('2A-Vize Atama'!$L$7:$L$156,MATCH(ROW()-9,'2A-Vize Atama'!$T$7:$T$156,0)),"")</f>
        <v/>
      </c>
      <c r="I67" s="38" t="str">
        <f aca="false">IFERROR(INDEX('2A-Vize Atama'!$R$7:$R$156,MATCH(ROW()-9,'2A-Vize Atama'!$T$7:$T$156,0)),"")</f>
        <v/>
      </c>
    </row>
    <row r="68" customFormat="false" ht="15" hidden="false" customHeight="true" outlineLevel="0" collapsed="false">
      <c r="A68" s="35" t="str">
        <f aca="false">IFERROR(INDEX('2A-Vize Atama'!$F$7:$F$156,MATCH(ROW()-9,'2A-Vize Atama'!$T$7:$T$156,0)),"")</f>
        <v/>
      </c>
      <c r="B68" s="36" t="str">
        <f aca="false">IFERROR(INDEX('2A-Vize Atama'!$G$7:$G$156,MATCH(ROW()-9,'2A-Vize Atama'!$T$7:$T$156,0)),"")</f>
        <v/>
      </c>
      <c r="C68" s="36" t="str">
        <f aca="false">IFERROR(INDEX('2A-Vize Atama'!$H$7:$H$156,MATCH(ROW()-9,'2A-Vize Atama'!$T$7:$T$156,0))&amp;"–"&amp;INDEX('2A-Vize Atama'!$J$7:$J$156,MATCH(ROW()-9,'2A-Vize Atama'!$T$7:$T$156,0)),"")</f>
        <v/>
      </c>
      <c r="D68" s="36" t="str">
        <f aca="false">IFERROR(INDEX('2A-Vize Atama'!$D$7:$D$156,MATCH(ROW()-9,'2A-Vize Atama'!$T$7:$T$156,0))&amp;". Sınıf","")</f>
        <v/>
      </c>
      <c r="E68" s="36" t="str">
        <f aca="false">IFERROR(INDEX('2A-Vize Atama'!$B$7:$B$156,MATCH(ROW()-9,'2A-Vize Atama'!$T$7:$T$156,0)),"")</f>
        <v/>
      </c>
      <c r="F68" s="37" t="str">
        <f aca="false">IFERROR(INDEX('2A-Vize Atama'!$C$7:$C$156,MATCH(ROW()-9,'2A-Vize Atama'!$T$7:$T$156,0)),"")</f>
        <v/>
      </c>
      <c r="G68" s="36" t="str">
        <f aca="false">IFERROR(INDEX('2A-Vize Atama'!$K$7:$K$156,MATCH(ROW()-9,'2A-Vize Atama'!$T$7:$T$156,0)),"")</f>
        <v/>
      </c>
      <c r="H68" s="37" t="str">
        <f aca="false">IFERROR(INDEX('2A-Vize Atama'!$L$7:$L$156,MATCH(ROW()-9,'2A-Vize Atama'!$T$7:$T$156,0)),"")</f>
        <v/>
      </c>
      <c r="I68" s="38" t="str">
        <f aca="false">IFERROR(INDEX('2A-Vize Atama'!$R$7:$R$156,MATCH(ROW()-9,'2A-Vize Atama'!$T$7:$T$156,0)),"")</f>
        <v/>
      </c>
    </row>
    <row r="69" customFormat="false" ht="15" hidden="false" customHeight="true" outlineLevel="0" collapsed="false">
      <c r="A69" s="35" t="str">
        <f aca="false">IFERROR(INDEX('2A-Vize Atama'!$F$7:$F$156,MATCH(ROW()-9,'2A-Vize Atama'!$T$7:$T$156,0)),"")</f>
        <v/>
      </c>
      <c r="B69" s="36" t="str">
        <f aca="false">IFERROR(INDEX('2A-Vize Atama'!$G$7:$G$156,MATCH(ROW()-9,'2A-Vize Atama'!$T$7:$T$156,0)),"")</f>
        <v/>
      </c>
      <c r="C69" s="36" t="str">
        <f aca="false">IFERROR(INDEX('2A-Vize Atama'!$H$7:$H$156,MATCH(ROW()-9,'2A-Vize Atama'!$T$7:$T$156,0))&amp;"–"&amp;INDEX('2A-Vize Atama'!$J$7:$J$156,MATCH(ROW()-9,'2A-Vize Atama'!$T$7:$T$156,0)),"")</f>
        <v/>
      </c>
      <c r="D69" s="36" t="str">
        <f aca="false">IFERROR(INDEX('2A-Vize Atama'!$D$7:$D$156,MATCH(ROW()-9,'2A-Vize Atama'!$T$7:$T$156,0))&amp;". Sınıf","")</f>
        <v/>
      </c>
      <c r="E69" s="36" t="str">
        <f aca="false">IFERROR(INDEX('2A-Vize Atama'!$B$7:$B$156,MATCH(ROW()-9,'2A-Vize Atama'!$T$7:$T$156,0)),"")</f>
        <v/>
      </c>
      <c r="F69" s="37" t="str">
        <f aca="false">IFERROR(INDEX('2A-Vize Atama'!$C$7:$C$156,MATCH(ROW()-9,'2A-Vize Atama'!$T$7:$T$156,0)),"")</f>
        <v/>
      </c>
      <c r="G69" s="36" t="str">
        <f aca="false">IFERROR(INDEX('2A-Vize Atama'!$K$7:$K$156,MATCH(ROW()-9,'2A-Vize Atama'!$T$7:$T$156,0)),"")</f>
        <v/>
      </c>
      <c r="H69" s="37" t="str">
        <f aca="false">IFERROR(INDEX('2A-Vize Atama'!$L$7:$L$156,MATCH(ROW()-9,'2A-Vize Atama'!$T$7:$T$156,0)),"")</f>
        <v/>
      </c>
      <c r="I69" s="38" t="str">
        <f aca="false">IFERROR(INDEX('2A-Vize Atama'!$R$7:$R$156,MATCH(ROW()-9,'2A-Vize Atama'!$T$7:$T$156,0)),"")</f>
        <v/>
      </c>
    </row>
    <row r="70" customFormat="false" ht="15" hidden="false" customHeight="true" outlineLevel="0" collapsed="false">
      <c r="A70" s="35" t="str">
        <f aca="false">IFERROR(INDEX('2A-Vize Atama'!$F$7:$F$156,MATCH(ROW()-9,'2A-Vize Atama'!$T$7:$T$156,0)),"")</f>
        <v/>
      </c>
      <c r="B70" s="36" t="str">
        <f aca="false">IFERROR(INDEX('2A-Vize Atama'!$G$7:$G$156,MATCH(ROW()-9,'2A-Vize Atama'!$T$7:$T$156,0)),"")</f>
        <v/>
      </c>
      <c r="C70" s="36" t="str">
        <f aca="false">IFERROR(INDEX('2A-Vize Atama'!$H$7:$H$156,MATCH(ROW()-9,'2A-Vize Atama'!$T$7:$T$156,0))&amp;"–"&amp;INDEX('2A-Vize Atama'!$J$7:$J$156,MATCH(ROW()-9,'2A-Vize Atama'!$T$7:$T$156,0)),"")</f>
        <v/>
      </c>
      <c r="D70" s="36" t="str">
        <f aca="false">IFERROR(INDEX('2A-Vize Atama'!$D$7:$D$156,MATCH(ROW()-9,'2A-Vize Atama'!$T$7:$T$156,0))&amp;". Sınıf","")</f>
        <v/>
      </c>
      <c r="E70" s="36" t="str">
        <f aca="false">IFERROR(INDEX('2A-Vize Atama'!$B$7:$B$156,MATCH(ROW()-9,'2A-Vize Atama'!$T$7:$T$156,0)),"")</f>
        <v/>
      </c>
      <c r="F70" s="37" t="str">
        <f aca="false">IFERROR(INDEX('2A-Vize Atama'!$C$7:$C$156,MATCH(ROW()-9,'2A-Vize Atama'!$T$7:$T$156,0)),"")</f>
        <v/>
      </c>
      <c r="G70" s="36" t="str">
        <f aca="false">IFERROR(INDEX('2A-Vize Atama'!$K$7:$K$156,MATCH(ROW()-9,'2A-Vize Atama'!$T$7:$T$156,0)),"")</f>
        <v/>
      </c>
      <c r="H70" s="37" t="str">
        <f aca="false">IFERROR(INDEX('2A-Vize Atama'!$L$7:$L$156,MATCH(ROW()-9,'2A-Vize Atama'!$T$7:$T$156,0)),"")</f>
        <v/>
      </c>
      <c r="I70" s="38" t="str">
        <f aca="false">IFERROR(INDEX('2A-Vize Atama'!$R$7:$R$156,MATCH(ROW()-9,'2A-Vize Atama'!$T$7:$T$156,0)),"")</f>
        <v/>
      </c>
    </row>
    <row r="71" customFormat="false" ht="15" hidden="false" customHeight="true" outlineLevel="0" collapsed="false">
      <c r="A71" s="35" t="str">
        <f aca="false">IFERROR(INDEX('2A-Vize Atama'!$F$7:$F$156,MATCH(ROW()-9,'2A-Vize Atama'!$T$7:$T$156,0)),"")</f>
        <v/>
      </c>
      <c r="B71" s="36" t="str">
        <f aca="false">IFERROR(INDEX('2A-Vize Atama'!$G$7:$G$156,MATCH(ROW()-9,'2A-Vize Atama'!$T$7:$T$156,0)),"")</f>
        <v/>
      </c>
      <c r="C71" s="36" t="str">
        <f aca="false">IFERROR(INDEX('2A-Vize Atama'!$H$7:$H$156,MATCH(ROW()-9,'2A-Vize Atama'!$T$7:$T$156,0))&amp;"–"&amp;INDEX('2A-Vize Atama'!$J$7:$J$156,MATCH(ROW()-9,'2A-Vize Atama'!$T$7:$T$156,0)),"")</f>
        <v/>
      </c>
      <c r="D71" s="36" t="str">
        <f aca="false">IFERROR(INDEX('2A-Vize Atama'!$D$7:$D$156,MATCH(ROW()-9,'2A-Vize Atama'!$T$7:$T$156,0))&amp;". Sınıf","")</f>
        <v/>
      </c>
      <c r="E71" s="36" t="str">
        <f aca="false">IFERROR(INDEX('2A-Vize Atama'!$B$7:$B$156,MATCH(ROW()-9,'2A-Vize Atama'!$T$7:$T$156,0)),"")</f>
        <v/>
      </c>
      <c r="F71" s="37" t="str">
        <f aca="false">IFERROR(INDEX('2A-Vize Atama'!$C$7:$C$156,MATCH(ROW()-9,'2A-Vize Atama'!$T$7:$T$156,0)),"")</f>
        <v/>
      </c>
      <c r="G71" s="36" t="str">
        <f aca="false">IFERROR(INDEX('2A-Vize Atama'!$K$7:$K$156,MATCH(ROW()-9,'2A-Vize Atama'!$T$7:$T$156,0)),"")</f>
        <v/>
      </c>
      <c r="H71" s="37" t="str">
        <f aca="false">IFERROR(INDEX('2A-Vize Atama'!$L$7:$L$156,MATCH(ROW()-9,'2A-Vize Atama'!$T$7:$T$156,0)),"")</f>
        <v/>
      </c>
      <c r="I71" s="38" t="str">
        <f aca="false">IFERROR(INDEX('2A-Vize Atama'!$R$7:$R$156,MATCH(ROW()-9,'2A-Vize Atama'!$T$7:$T$156,0)),"")</f>
        <v/>
      </c>
    </row>
    <row r="72" customFormat="false" ht="15" hidden="false" customHeight="true" outlineLevel="0" collapsed="false">
      <c r="A72" s="35" t="str">
        <f aca="false">IFERROR(INDEX('2A-Vize Atama'!$F$7:$F$156,MATCH(ROW()-9,'2A-Vize Atama'!$T$7:$T$156,0)),"")</f>
        <v/>
      </c>
      <c r="B72" s="36" t="str">
        <f aca="false">IFERROR(INDEX('2A-Vize Atama'!$G$7:$G$156,MATCH(ROW()-9,'2A-Vize Atama'!$T$7:$T$156,0)),"")</f>
        <v/>
      </c>
      <c r="C72" s="36" t="str">
        <f aca="false">IFERROR(INDEX('2A-Vize Atama'!$H$7:$H$156,MATCH(ROW()-9,'2A-Vize Atama'!$T$7:$T$156,0))&amp;"–"&amp;INDEX('2A-Vize Atama'!$J$7:$J$156,MATCH(ROW()-9,'2A-Vize Atama'!$T$7:$T$156,0)),"")</f>
        <v/>
      </c>
      <c r="D72" s="36" t="str">
        <f aca="false">IFERROR(INDEX('2A-Vize Atama'!$D$7:$D$156,MATCH(ROW()-9,'2A-Vize Atama'!$T$7:$T$156,0))&amp;". Sınıf","")</f>
        <v/>
      </c>
      <c r="E72" s="36" t="str">
        <f aca="false">IFERROR(INDEX('2A-Vize Atama'!$B$7:$B$156,MATCH(ROW()-9,'2A-Vize Atama'!$T$7:$T$156,0)),"")</f>
        <v/>
      </c>
      <c r="F72" s="37" t="str">
        <f aca="false">IFERROR(INDEX('2A-Vize Atama'!$C$7:$C$156,MATCH(ROW()-9,'2A-Vize Atama'!$T$7:$T$156,0)),"")</f>
        <v/>
      </c>
      <c r="G72" s="36" t="str">
        <f aca="false">IFERROR(INDEX('2A-Vize Atama'!$K$7:$K$156,MATCH(ROW()-9,'2A-Vize Atama'!$T$7:$T$156,0)),"")</f>
        <v/>
      </c>
      <c r="H72" s="37" t="str">
        <f aca="false">IFERROR(INDEX('2A-Vize Atama'!$L$7:$L$156,MATCH(ROW()-9,'2A-Vize Atama'!$T$7:$T$156,0)),"")</f>
        <v/>
      </c>
      <c r="I72" s="38" t="str">
        <f aca="false">IFERROR(INDEX('2A-Vize Atama'!$R$7:$R$156,MATCH(ROW()-9,'2A-Vize Atama'!$T$7:$T$156,0)),"")</f>
        <v/>
      </c>
    </row>
    <row r="73" customFormat="false" ht="15" hidden="false" customHeight="true" outlineLevel="0" collapsed="false">
      <c r="A73" s="35" t="str">
        <f aca="false">IFERROR(INDEX('2A-Vize Atama'!$F$7:$F$156,MATCH(ROW()-9,'2A-Vize Atama'!$T$7:$T$156,0)),"")</f>
        <v/>
      </c>
      <c r="B73" s="36" t="str">
        <f aca="false">IFERROR(INDEX('2A-Vize Atama'!$G$7:$G$156,MATCH(ROW()-9,'2A-Vize Atama'!$T$7:$T$156,0)),"")</f>
        <v/>
      </c>
      <c r="C73" s="36" t="str">
        <f aca="false">IFERROR(INDEX('2A-Vize Atama'!$H$7:$H$156,MATCH(ROW()-9,'2A-Vize Atama'!$T$7:$T$156,0))&amp;"–"&amp;INDEX('2A-Vize Atama'!$J$7:$J$156,MATCH(ROW()-9,'2A-Vize Atama'!$T$7:$T$156,0)),"")</f>
        <v/>
      </c>
      <c r="D73" s="36" t="str">
        <f aca="false">IFERROR(INDEX('2A-Vize Atama'!$D$7:$D$156,MATCH(ROW()-9,'2A-Vize Atama'!$T$7:$T$156,0))&amp;". Sınıf","")</f>
        <v/>
      </c>
      <c r="E73" s="36" t="str">
        <f aca="false">IFERROR(INDEX('2A-Vize Atama'!$B$7:$B$156,MATCH(ROW()-9,'2A-Vize Atama'!$T$7:$T$156,0)),"")</f>
        <v/>
      </c>
      <c r="F73" s="37" t="str">
        <f aca="false">IFERROR(INDEX('2A-Vize Atama'!$C$7:$C$156,MATCH(ROW()-9,'2A-Vize Atama'!$T$7:$T$156,0)),"")</f>
        <v/>
      </c>
      <c r="G73" s="36" t="str">
        <f aca="false">IFERROR(INDEX('2A-Vize Atama'!$K$7:$K$156,MATCH(ROW()-9,'2A-Vize Atama'!$T$7:$T$156,0)),"")</f>
        <v/>
      </c>
      <c r="H73" s="37" t="str">
        <f aca="false">IFERROR(INDEX('2A-Vize Atama'!$L$7:$L$156,MATCH(ROW()-9,'2A-Vize Atama'!$T$7:$T$156,0)),"")</f>
        <v/>
      </c>
      <c r="I73" s="38" t="str">
        <f aca="false">IFERROR(INDEX('2A-Vize Atama'!$R$7:$R$156,MATCH(ROW()-9,'2A-Vize Atama'!$T$7:$T$156,0)),"")</f>
        <v/>
      </c>
    </row>
    <row r="74" customFormat="false" ht="15" hidden="false" customHeight="true" outlineLevel="0" collapsed="false">
      <c r="A74" s="35" t="str">
        <f aca="false">IFERROR(INDEX('2A-Vize Atama'!$F$7:$F$156,MATCH(ROW()-9,'2A-Vize Atama'!$T$7:$T$156,0)),"")</f>
        <v/>
      </c>
      <c r="B74" s="36" t="str">
        <f aca="false">IFERROR(INDEX('2A-Vize Atama'!$G$7:$G$156,MATCH(ROW()-9,'2A-Vize Atama'!$T$7:$T$156,0)),"")</f>
        <v/>
      </c>
      <c r="C74" s="36" t="str">
        <f aca="false">IFERROR(INDEX('2A-Vize Atama'!$H$7:$H$156,MATCH(ROW()-9,'2A-Vize Atama'!$T$7:$T$156,0))&amp;"–"&amp;INDEX('2A-Vize Atama'!$J$7:$J$156,MATCH(ROW()-9,'2A-Vize Atama'!$T$7:$T$156,0)),"")</f>
        <v/>
      </c>
      <c r="D74" s="36" t="str">
        <f aca="false">IFERROR(INDEX('2A-Vize Atama'!$D$7:$D$156,MATCH(ROW()-9,'2A-Vize Atama'!$T$7:$T$156,0))&amp;". Sınıf","")</f>
        <v/>
      </c>
      <c r="E74" s="36" t="str">
        <f aca="false">IFERROR(INDEX('2A-Vize Atama'!$B$7:$B$156,MATCH(ROW()-9,'2A-Vize Atama'!$T$7:$T$156,0)),"")</f>
        <v/>
      </c>
      <c r="F74" s="37" t="str">
        <f aca="false">IFERROR(INDEX('2A-Vize Atama'!$C$7:$C$156,MATCH(ROW()-9,'2A-Vize Atama'!$T$7:$T$156,0)),"")</f>
        <v/>
      </c>
      <c r="G74" s="36" t="str">
        <f aca="false">IFERROR(INDEX('2A-Vize Atama'!$K$7:$K$156,MATCH(ROW()-9,'2A-Vize Atama'!$T$7:$T$156,0)),"")</f>
        <v/>
      </c>
      <c r="H74" s="37" t="str">
        <f aca="false">IFERROR(INDEX('2A-Vize Atama'!$L$7:$L$156,MATCH(ROW()-9,'2A-Vize Atama'!$T$7:$T$156,0)),"")</f>
        <v/>
      </c>
      <c r="I74" s="38" t="str">
        <f aca="false">IFERROR(INDEX('2A-Vize Atama'!$R$7:$R$156,MATCH(ROW()-9,'2A-Vize Atama'!$T$7:$T$156,0)),"")</f>
        <v/>
      </c>
    </row>
    <row r="75" customFormat="false" ht="15" hidden="false" customHeight="true" outlineLevel="0" collapsed="false">
      <c r="A75" s="35" t="str">
        <f aca="false">IFERROR(INDEX('2A-Vize Atama'!$F$7:$F$156,MATCH(ROW()-9,'2A-Vize Atama'!$T$7:$T$156,0)),"")</f>
        <v/>
      </c>
      <c r="B75" s="36" t="str">
        <f aca="false">IFERROR(INDEX('2A-Vize Atama'!$G$7:$G$156,MATCH(ROW()-9,'2A-Vize Atama'!$T$7:$T$156,0)),"")</f>
        <v/>
      </c>
      <c r="C75" s="36" t="str">
        <f aca="false">IFERROR(INDEX('2A-Vize Atama'!$H$7:$H$156,MATCH(ROW()-9,'2A-Vize Atama'!$T$7:$T$156,0))&amp;"–"&amp;INDEX('2A-Vize Atama'!$J$7:$J$156,MATCH(ROW()-9,'2A-Vize Atama'!$T$7:$T$156,0)),"")</f>
        <v/>
      </c>
      <c r="D75" s="36" t="str">
        <f aca="false">IFERROR(INDEX('2A-Vize Atama'!$D$7:$D$156,MATCH(ROW()-9,'2A-Vize Atama'!$T$7:$T$156,0))&amp;". Sınıf","")</f>
        <v/>
      </c>
      <c r="E75" s="36" t="str">
        <f aca="false">IFERROR(INDEX('2A-Vize Atama'!$B$7:$B$156,MATCH(ROW()-9,'2A-Vize Atama'!$T$7:$T$156,0)),"")</f>
        <v/>
      </c>
      <c r="F75" s="37" t="str">
        <f aca="false">IFERROR(INDEX('2A-Vize Atama'!$C$7:$C$156,MATCH(ROW()-9,'2A-Vize Atama'!$T$7:$T$156,0)),"")</f>
        <v/>
      </c>
      <c r="G75" s="36" t="str">
        <f aca="false">IFERROR(INDEX('2A-Vize Atama'!$K$7:$K$156,MATCH(ROW()-9,'2A-Vize Atama'!$T$7:$T$156,0)),"")</f>
        <v/>
      </c>
      <c r="H75" s="37" t="str">
        <f aca="false">IFERROR(INDEX('2A-Vize Atama'!$L$7:$L$156,MATCH(ROW()-9,'2A-Vize Atama'!$T$7:$T$156,0)),"")</f>
        <v/>
      </c>
      <c r="I75" s="38" t="str">
        <f aca="false">IFERROR(INDEX('2A-Vize Atama'!$R$7:$R$156,MATCH(ROW()-9,'2A-Vize Atama'!$T$7:$T$156,0)),"")</f>
        <v/>
      </c>
    </row>
    <row r="76" customFormat="false" ht="15" hidden="false" customHeight="true" outlineLevel="0" collapsed="false">
      <c r="A76" s="35" t="str">
        <f aca="false">IFERROR(INDEX('2A-Vize Atama'!$F$7:$F$156,MATCH(ROW()-9,'2A-Vize Atama'!$T$7:$T$156,0)),"")</f>
        <v/>
      </c>
      <c r="B76" s="36" t="str">
        <f aca="false">IFERROR(INDEX('2A-Vize Atama'!$G$7:$G$156,MATCH(ROW()-9,'2A-Vize Atama'!$T$7:$T$156,0)),"")</f>
        <v/>
      </c>
      <c r="C76" s="36" t="str">
        <f aca="false">IFERROR(INDEX('2A-Vize Atama'!$H$7:$H$156,MATCH(ROW()-9,'2A-Vize Atama'!$T$7:$T$156,0))&amp;"–"&amp;INDEX('2A-Vize Atama'!$J$7:$J$156,MATCH(ROW()-9,'2A-Vize Atama'!$T$7:$T$156,0)),"")</f>
        <v/>
      </c>
      <c r="D76" s="36" t="str">
        <f aca="false">IFERROR(INDEX('2A-Vize Atama'!$D$7:$D$156,MATCH(ROW()-9,'2A-Vize Atama'!$T$7:$T$156,0))&amp;". Sınıf","")</f>
        <v/>
      </c>
      <c r="E76" s="36" t="str">
        <f aca="false">IFERROR(INDEX('2A-Vize Atama'!$B$7:$B$156,MATCH(ROW()-9,'2A-Vize Atama'!$T$7:$T$156,0)),"")</f>
        <v/>
      </c>
      <c r="F76" s="37" t="str">
        <f aca="false">IFERROR(INDEX('2A-Vize Atama'!$C$7:$C$156,MATCH(ROW()-9,'2A-Vize Atama'!$T$7:$T$156,0)),"")</f>
        <v/>
      </c>
      <c r="G76" s="36" t="str">
        <f aca="false">IFERROR(INDEX('2A-Vize Atama'!$K$7:$K$156,MATCH(ROW()-9,'2A-Vize Atama'!$T$7:$T$156,0)),"")</f>
        <v/>
      </c>
      <c r="H76" s="37" t="str">
        <f aca="false">IFERROR(INDEX('2A-Vize Atama'!$L$7:$L$156,MATCH(ROW()-9,'2A-Vize Atama'!$T$7:$T$156,0)),"")</f>
        <v/>
      </c>
      <c r="I76" s="38" t="str">
        <f aca="false">IFERROR(INDEX('2A-Vize Atama'!$R$7:$R$156,MATCH(ROW()-9,'2A-Vize Atama'!$T$7:$T$156,0)),"")</f>
        <v/>
      </c>
    </row>
    <row r="77" customFormat="false" ht="15" hidden="false" customHeight="true" outlineLevel="0" collapsed="false">
      <c r="A77" s="35" t="str">
        <f aca="false">IFERROR(INDEX('2A-Vize Atama'!$F$7:$F$156,MATCH(ROW()-9,'2A-Vize Atama'!$T$7:$T$156,0)),"")</f>
        <v/>
      </c>
      <c r="B77" s="36" t="str">
        <f aca="false">IFERROR(INDEX('2A-Vize Atama'!$G$7:$G$156,MATCH(ROW()-9,'2A-Vize Atama'!$T$7:$T$156,0)),"")</f>
        <v/>
      </c>
      <c r="C77" s="36" t="str">
        <f aca="false">IFERROR(INDEX('2A-Vize Atama'!$H$7:$H$156,MATCH(ROW()-9,'2A-Vize Atama'!$T$7:$T$156,0))&amp;"–"&amp;INDEX('2A-Vize Atama'!$J$7:$J$156,MATCH(ROW()-9,'2A-Vize Atama'!$T$7:$T$156,0)),"")</f>
        <v/>
      </c>
      <c r="D77" s="36" t="str">
        <f aca="false">IFERROR(INDEX('2A-Vize Atama'!$D$7:$D$156,MATCH(ROW()-9,'2A-Vize Atama'!$T$7:$T$156,0))&amp;". Sınıf","")</f>
        <v/>
      </c>
      <c r="E77" s="36" t="str">
        <f aca="false">IFERROR(INDEX('2A-Vize Atama'!$B$7:$B$156,MATCH(ROW()-9,'2A-Vize Atama'!$T$7:$T$156,0)),"")</f>
        <v/>
      </c>
      <c r="F77" s="37" t="str">
        <f aca="false">IFERROR(INDEX('2A-Vize Atama'!$C$7:$C$156,MATCH(ROW()-9,'2A-Vize Atama'!$T$7:$T$156,0)),"")</f>
        <v/>
      </c>
      <c r="G77" s="36" t="str">
        <f aca="false">IFERROR(INDEX('2A-Vize Atama'!$K$7:$K$156,MATCH(ROW()-9,'2A-Vize Atama'!$T$7:$T$156,0)),"")</f>
        <v/>
      </c>
      <c r="H77" s="37" t="str">
        <f aca="false">IFERROR(INDEX('2A-Vize Atama'!$L$7:$L$156,MATCH(ROW()-9,'2A-Vize Atama'!$T$7:$T$156,0)),"")</f>
        <v/>
      </c>
      <c r="I77" s="38" t="str">
        <f aca="false">IFERROR(INDEX('2A-Vize Atama'!$R$7:$R$156,MATCH(ROW()-9,'2A-Vize Atama'!$T$7:$T$156,0)),"")</f>
        <v/>
      </c>
    </row>
    <row r="78" customFormat="false" ht="15" hidden="false" customHeight="true" outlineLevel="0" collapsed="false">
      <c r="A78" s="35" t="str">
        <f aca="false">IFERROR(INDEX('2A-Vize Atama'!$F$7:$F$156,MATCH(ROW()-9,'2A-Vize Atama'!$T$7:$T$156,0)),"")</f>
        <v/>
      </c>
      <c r="B78" s="36" t="str">
        <f aca="false">IFERROR(INDEX('2A-Vize Atama'!$G$7:$G$156,MATCH(ROW()-9,'2A-Vize Atama'!$T$7:$T$156,0)),"")</f>
        <v/>
      </c>
      <c r="C78" s="36" t="str">
        <f aca="false">IFERROR(INDEX('2A-Vize Atama'!$H$7:$H$156,MATCH(ROW()-9,'2A-Vize Atama'!$T$7:$T$156,0))&amp;"–"&amp;INDEX('2A-Vize Atama'!$J$7:$J$156,MATCH(ROW()-9,'2A-Vize Atama'!$T$7:$T$156,0)),"")</f>
        <v/>
      </c>
      <c r="D78" s="36" t="str">
        <f aca="false">IFERROR(INDEX('2A-Vize Atama'!$D$7:$D$156,MATCH(ROW()-9,'2A-Vize Atama'!$T$7:$T$156,0))&amp;". Sınıf","")</f>
        <v/>
      </c>
      <c r="E78" s="36" t="str">
        <f aca="false">IFERROR(INDEX('2A-Vize Atama'!$B$7:$B$156,MATCH(ROW()-9,'2A-Vize Atama'!$T$7:$T$156,0)),"")</f>
        <v/>
      </c>
      <c r="F78" s="37" t="str">
        <f aca="false">IFERROR(INDEX('2A-Vize Atama'!$C$7:$C$156,MATCH(ROW()-9,'2A-Vize Atama'!$T$7:$T$156,0)),"")</f>
        <v/>
      </c>
      <c r="G78" s="36" t="str">
        <f aca="false">IFERROR(INDEX('2A-Vize Atama'!$K$7:$K$156,MATCH(ROW()-9,'2A-Vize Atama'!$T$7:$T$156,0)),"")</f>
        <v/>
      </c>
      <c r="H78" s="37" t="str">
        <f aca="false">IFERROR(INDEX('2A-Vize Atama'!$L$7:$L$156,MATCH(ROW()-9,'2A-Vize Atama'!$T$7:$T$156,0)),"")</f>
        <v/>
      </c>
      <c r="I78" s="38" t="str">
        <f aca="false">IFERROR(INDEX('2A-Vize Atama'!$R$7:$R$156,MATCH(ROW()-9,'2A-Vize Atama'!$T$7:$T$156,0)),"")</f>
        <v/>
      </c>
    </row>
    <row r="79" customFormat="false" ht="15" hidden="false" customHeight="true" outlineLevel="0" collapsed="false">
      <c r="A79" s="35" t="str">
        <f aca="false">IFERROR(INDEX('2A-Vize Atama'!$F$7:$F$156,MATCH(ROW()-9,'2A-Vize Atama'!$T$7:$T$156,0)),"")</f>
        <v/>
      </c>
      <c r="B79" s="36" t="str">
        <f aca="false">IFERROR(INDEX('2A-Vize Atama'!$G$7:$G$156,MATCH(ROW()-9,'2A-Vize Atama'!$T$7:$T$156,0)),"")</f>
        <v/>
      </c>
      <c r="C79" s="36" t="str">
        <f aca="false">IFERROR(INDEX('2A-Vize Atama'!$H$7:$H$156,MATCH(ROW()-9,'2A-Vize Atama'!$T$7:$T$156,0))&amp;"–"&amp;INDEX('2A-Vize Atama'!$J$7:$J$156,MATCH(ROW()-9,'2A-Vize Atama'!$T$7:$T$156,0)),"")</f>
        <v/>
      </c>
      <c r="D79" s="36" t="str">
        <f aca="false">IFERROR(INDEX('2A-Vize Atama'!$D$7:$D$156,MATCH(ROW()-9,'2A-Vize Atama'!$T$7:$T$156,0))&amp;". Sınıf","")</f>
        <v/>
      </c>
      <c r="E79" s="36" t="str">
        <f aca="false">IFERROR(INDEX('2A-Vize Atama'!$B$7:$B$156,MATCH(ROW()-9,'2A-Vize Atama'!$T$7:$T$156,0)),"")</f>
        <v/>
      </c>
      <c r="F79" s="37" t="str">
        <f aca="false">IFERROR(INDEX('2A-Vize Atama'!$C$7:$C$156,MATCH(ROW()-9,'2A-Vize Atama'!$T$7:$T$156,0)),"")</f>
        <v/>
      </c>
      <c r="G79" s="36" t="str">
        <f aca="false">IFERROR(INDEX('2A-Vize Atama'!$K$7:$K$156,MATCH(ROW()-9,'2A-Vize Atama'!$T$7:$T$156,0)),"")</f>
        <v/>
      </c>
      <c r="H79" s="37" t="str">
        <f aca="false">IFERROR(INDEX('2A-Vize Atama'!$L$7:$L$156,MATCH(ROW()-9,'2A-Vize Atama'!$T$7:$T$156,0)),"")</f>
        <v/>
      </c>
      <c r="I79" s="38" t="str">
        <f aca="false">IFERROR(INDEX('2A-Vize Atama'!$R$7:$R$156,MATCH(ROW()-9,'2A-Vize Atama'!$T$7:$T$156,0)),"")</f>
        <v/>
      </c>
    </row>
    <row r="81" customFormat="false" ht="18" hidden="false" customHeight="true" outlineLevel="0" collapsed="false">
      <c r="A81" s="6" t="s">
        <v>330</v>
      </c>
      <c r="B81" s="6"/>
      <c r="C81" s="6"/>
      <c r="D81" s="6"/>
      <c r="H81" s="39" t="s">
        <v>331</v>
      </c>
      <c r="I81" s="39"/>
    </row>
  </sheetData>
  <mergeCells count="9">
    <mergeCell ref="A1:I1"/>
    <mergeCell ref="A2:I2"/>
    <mergeCell ref="A3:I3"/>
    <mergeCell ref="A4:I4"/>
    <mergeCell ref="A5:I5"/>
    <mergeCell ref="A6:I6"/>
    <mergeCell ref="A7:I7"/>
    <mergeCell ref="A81:D81"/>
    <mergeCell ref="H81:I81"/>
  </mergeCells>
  <conditionalFormatting sqref="A10:I79">
    <cfRule type="expression" priority="2" aboveAverage="0" equalAverage="0" bottom="0" percent="0" rank="0" text="" dxfId="4">
      <formula>$D10="1. Sınıf"</formula>
    </cfRule>
    <cfRule type="expression" priority="3" aboveAverage="0" equalAverage="0" bottom="0" percent="0" rank="0" text="" dxfId="5">
      <formula>$D10="2. Sınıf"</formula>
    </cfRule>
    <cfRule type="expression" priority="4" aboveAverage="0" equalAverage="0" bottom="0" percent="0" rank="0" text="" dxfId="6">
      <formula>$D10="3. Sınıf"</formula>
    </cfRule>
    <cfRule type="expression" priority="5" aboveAverage="0" equalAverage="0" bottom="0" percent="0" rank="0" text="" dxfId="7">
      <formula>$D10="4. Sınıf"</formula>
    </cfRule>
  </conditionalFormatting>
  <conditionalFormatting sqref="I10:I79">
    <cfRule type="cellIs" priority="6" operator="equal" aboveAverage="0" equalAverage="0" bottom="0" percent="0" rank="0" text="" dxfId="2">
      <formula>"✓ Uygun"</formula>
    </cfRule>
    <cfRule type="expression" priority="7" aboveAverage="0" equalAverage="0" bottom="0" percent="0" rank="0" text="" dxfId="1">
      <formula>LEFT(I10,1)="⚠"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24F"/>
    <pageSetUpPr fitToPage="true"/>
  </sheetPr>
  <dimension ref="A1:I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38"/>
    <col collapsed="false" customWidth="true" hidden="false" outlineLevel="0" max="7" min="7" style="0" width="13"/>
    <col collapsed="false" customWidth="true" hidden="false" outlineLevel="0" max="8" min="8" style="0" width="26"/>
    <col collapsed="false" customWidth="true" hidden="false" outlineLevel="0" max="9" min="9" style="0" width="13"/>
  </cols>
  <sheetData>
    <row r="1" customFormat="false" ht="24" hidden="false" customHeight="true" outlineLevel="0" collapsed="false">
      <c r="A1" s="22" t="s">
        <v>314</v>
      </c>
      <c r="B1" s="22"/>
      <c r="C1" s="22"/>
      <c r="D1" s="22"/>
      <c r="E1" s="22"/>
      <c r="F1" s="22"/>
      <c r="G1" s="22"/>
      <c r="H1" s="22"/>
      <c r="I1" s="22"/>
    </row>
    <row r="2" customFormat="false" ht="24" hidden="false" customHeight="true" outlineLevel="0" collapsed="false">
      <c r="A2" s="32" t="s">
        <v>315</v>
      </c>
      <c r="B2" s="32"/>
      <c r="C2" s="32"/>
      <c r="D2" s="32"/>
      <c r="E2" s="32"/>
      <c r="F2" s="32"/>
      <c r="G2" s="32"/>
      <c r="H2" s="32"/>
      <c r="I2" s="32"/>
    </row>
    <row r="3" customFormat="false" ht="24" hidden="false" customHeight="true" outlineLevel="0" collapsed="false">
      <c r="A3" s="22" t="s">
        <v>316</v>
      </c>
      <c r="B3" s="22"/>
      <c r="C3" s="22"/>
      <c r="D3" s="22"/>
      <c r="E3" s="22"/>
      <c r="F3" s="22"/>
      <c r="G3" s="22"/>
      <c r="H3" s="22"/>
      <c r="I3" s="22"/>
    </row>
    <row r="4" customFormat="false" ht="24" hidden="false" customHeight="true" outlineLevel="0" collapsed="false">
      <c r="A4" s="33" t="s">
        <v>317</v>
      </c>
      <c r="B4" s="33"/>
      <c r="C4" s="33"/>
      <c r="D4" s="33"/>
      <c r="E4" s="33"/>
      <c r="F4" s="33"/>
      <c r="G4" s="33"/>
      <c r="H4" s="33"/>
      <c r="I4" s="33"/>
    </row>
    <row r="5" customFormat="false" ht="24" hidden="false" customHeight="true" outlineLevel="0" collapsed="false">
      <c r="A5" s="33" t="s">
        <v>318</v>
      </c>
      <c r="B5" s="33"/>
      <c r="C5" s="33"/>
      <c r="D5" s="33"/>
      <c r="E5" s="33"/>
      <c r="F5" s="33"/>
      <c r="G5" s="33"/>
      <c r="H5" s="33"/>
      <c r="I5" s="33"/>
    </row>
    <row r="6" customFormat="false" ht="27.75" hidden="false" customHeight="true" outlineLevel="0" collapsed="false">
      <c r="A6" s="11" t="s">
        <v>332</v>
      </c>
      <c r="B6" s="11"/>
      <c r="C6" s="11"/>
      <c r="D6" s="11"/>
      <c r="E6" s="11"/>
      <c r="F6" s="11"/>
      <c r="G6" s="11"/>
      <c r="H6" s="11"/>
      <c r="I6" s="11"/>
    </row>
    <row r="7" customFormat="false" ht="24" hidden="false" customHeight="true" outlineLevel="0" collapsed="false">
      <c r="A7" s="34" t="s">
        <v>320</v>
      </c>
      <c r="B7" s="34"/>
      <c r="C7" s="34"/>
      <c r="D7" s="34"/>
      <c r="E7" s="34"/>
      <c r="F7" s="34"/>
      <c r="G7" s="34"/>
      <c r="H7" s="34"/>
      <c r="I7" s="34"/>
    </row>
    <row r="9" customFormat="false" ht="21.75" hidden="false" customHeight="true" outlineLevel="0" collapsed="false">
      <c r="A9" s="13" t="s">
        <v>321</v>
      </c>
      <c r="B9" s="13" t="s">
        <v>322</v>
      </c>
      <c r="C9" s="13" t="s">
        <v>323</v>
      </c>
      <c r="D9" s="13" t="s">
        <v>324</v>
      </c>
      <c r="E9" s="13" t="s">
        <v>325</v>
      </c>
      <c r="F9" s="13" t="s">
        <v>326</v>
      </c>
      <c r="G9" s="13" t="s">
        <v>327</v>
      </c>
      <c r="H9" s="13" t="s">
        <v>328</v>
      </c>
      <c r="I9" s="13" t="s">
        <v>329</v>
      </c>
    </row>
    <row r="10" customFormat="false" ht="15" hidden="false" customHeight="true" outlineLevel="0" collapsed="false">
      <c r="A10" s="35" t="str">
        <f aca="false">IFERROR(INDEX('2B-Final Atama'!$F$7:$F$156,MATCH(ROW()-9,'2B-Final Atama'!$T$7:$T$156,0)),"")</f>
        <v/>
      </c>
      <c r="B10" s="36" t="str">
        <f aca="false">IFERROR(INDEX('2B-Final Atama'!$G$7:$G$156,MATCH(ROW()-9,'2B-Final Atama'!$T$7:$T$156,0)),"")</f>
        <v/>
      </c>
      <c r="C10" s="36" t="str">
        <f aca="false">IFERROR(INDEX('2B-Final Atama'!$H$7:$H$156,MATCH(ROW()-9,'2B-Final Atama'!$T$7:$T$156,0))&amp;"–"&amp;INDEX('2B-Final Atama'!$J$7:$J$156,MATCH(ROW()-9,'2B-Final Atama'!$T$7:$T$156,0)),"")</f>
        <v/>
      </c>
      <c r="D10" s="36" t="str">
        <f aca="false">IFERROR(INDEX('2B-Final Atama'!$D$7:$D$156,MATCH(ROW()-9,'2B-Final Atama'!$T$7:$T$156,0))&amp;". Sınıf","")</f>
        <v/>
      </c>
      <c r="E10" s="36" t="str">
        <f aca="false">IFERROR(INDEX('2B-Final Atama'!$B$7:$B$156,MATCH(ROW()-9,'2B-Final Atama'!$T$7:$T$156,0)),"")</f>
        <v/>
      </c>
      <c r="F10" s="37" t="str">
        <f aca="false">IFERROR(INDEX('2B-Final Atama'!$C$7:$C$156,MATCH(ROW()-9,'2B-Final Atama'!$T$7:$T$156,0)),"")</f>
        <v/>
      </c>
      <c r="G10" s="36" t="str">
        <f aca="false">IFERROR(INDEX('2B-Final Atama'!$K$7:$K$156,MATCH(ROW()-9,'2B-Final Atama'!$T$7:$T$156,0)),"")</f>
        <v/>
      </c>
      <c r="H10" s="37" t="str">
        <f aca="false">IFERROR(INDEX('2B-Final Atama'!$L$7:$L$156,MATCH(ROW()-9,'2B-Final Atama'!$T$7:$T$156,0)),"")</f>
        <v/>
      </c>
      <c r="I10" s="38" t="str">
        <f aca="false">IFERROR(INDEX('2B-Final Atama'!$R$7:$R$156,MATCH(ROW()-9,'2B-Final Atama'!$T$7:$T$156,0)),"")</f>
        <v/>
      </c>
    </row>
    <row r="11" customFormat="false" ht="15" hidden="false" customHeight="true" outlineLevel="0" collapsed="false">
      <c r="A11" s="35" t="str">
        <f aca="false">IFERROR(INDEX('2B-Final Atama'!$F$7:$F$156,MATCH(ROW()-9,'2B-Final Atama'!$T$7:$T$156,0)),"")</f>
        <v/>
      </c>
      <c r="B11" s="36" t="str">
        <f aca="false">IFERROR(INDEX('2B-Final Atama'!$G$7:$G$156,MATCH(ROW()-9,'2B-Final Atama'!$T$7:$T$156,0)),"")</f>
        <v/>
      </c>
      <c r="C11" s="36" t="str">
        <f aca="false">IFERROR(INDEX('2B-Final Atama'!$H$7:$H$156,MATCH(ROW()-9,'2B-Final Atama'!$T$7:$T$156,0))&amp;"–"&amp;INDEX('2B-Final Atama'!$J$7:$J$156,MATCH(ROW()-9,'2B-Final Atama'!$T$7:$T$156,0)),"")</f>
        <v/>
      </c>
      <c r="D11" s="36" t="str">
        <f aca="false">IFERROR(INDEX('2B-Final Atama'!$D$7:$D$156,MATCH(ROW()-9,'2B-Final Atama'!$T$7:$T$156,0))&amp;". Sınıf","")</f>
        <v/>
      </c>
      <c r="E11" s="36" t="str">
        <f aca="false">IFERROR(INDEX('2B-Final Atama'!$B$7:$B$156,MATCH(ROW()-9,'2B-Final Atama'!$T$7:$T$156,0)),"")</f>
        <v/>
      </c>
      <c r="F11" s="37" t="str">
        <f aca="false">IFERROR(INDEX('2B-Final Atama'!$C$7:$C$156,MATCH(ROW()-9,'2B-Final Atama'!$T$7:$T$156,0)),"")</f>
        <v/>
      </c>
      <c r="G11" s="36" t="str">
        <f aca="false">IFERROR(INDEX('2B-Final Atama'!$K$7:$K$156,MATCH(ROW()-9,'2B-Final Atama'!$T$7:$T$156,0)),"")</f>
        <v/>
      </c>
      <c r="H11" s="37" t="str">
        <f aca="false">IFERROR(INDEX('2B-Final Atama'!$L$7:$L$156,MATCH(ROW()-9,'2B-Final Atama'!$T$7:$T$156,0)),"")</f>
        <v/>
      </c>
      <c r="I11" s="38" t="str">
        <f aca="false">IFERROR(INDEX('2B-Final Atama'!$R$7:$R$156,MATCH(ROW()-9,'2B-Final Atama'!$T$7:$T$156,0)),"")</f>
        <v/>
      </c>
    </row>
    <row r="12" customFormat="false" ht="15" hidden="false" customHeight="true" outlineLevel="0" collapsed="false">
      <c r="A12" s="35" t="str">
        <f aca="false">IFERROR(INDEX('2B-Final Atama'!$F$7:$F$156,MATCH(ROW()-9,'2B-Final Atama'!$T$7:$T$156,0)),"")</f>
        <v/>
      </c>
      <c r="B12" s="36" t="str">
        <f aca="false">IFERROR(INDEX('2B-Final Atama'!$G$7:$G$156,MATCH(ROW()-9,'2B-Final Atama'!$T$7:$T$156,0)),"")</f>
        <v/>
      </c>
      <c r="C12" s="36" t="str">
        <f aca="false">IFERROR(INDEX('2B-Final Atama'!$H$7:$H$156,MATCH(ROW()-9,'2B-Final Atama'!$T$7:$T$156,0))&amp;"–"&amp;INDEX('2B-Final Atama'!$J$7:$J$156,MATCH(ROW()-9,'2B-Final Atama'!$T$7:$T$156,0)),"")</f>
        <v/>
      </c>
      <c r="D12" s="36" t="str">
        <f aca="false">IFERROR(INDEX('2B-Final Atama'!$D$7:$D$156,MATCH(ROW()-9,'2B-Final Atama'!$T$7:$T$156,0))&amp;". Sınıf","")</f>
        <v/>
      </c>
      <c r="E12" s="36" t="str">
        <f aca="false">IFERROR(INDEX('2B-Final Atama'!$B$7:$B$156,MATCH(ROW()-9,'2B-Final Atama'!$T$7:$T$156,0)),"")</f>
        <v/>
      </c>
      <c r="F12" s="37" t="str">
        <f aca="false">IFERROR(INDEX('2B-Final Atama'!$C$7:$C$156,MATCH(ROW()-9,'2B-Final Atama'!$T$7:$T$156,0)),"")</f>
        <v/>
      </c>
      <c r="G12" s="36" t="str">
        <f aca="false">IFERROR(INDEX('2B-Final Atama'!$K$7:$K$156,MATCH(ROW()-9,'2B-Final Atama'!$T$7:$T$156,0)),"")</f>
        <v/>
      </c>
      <c r="H12" s="37" t="str">
        <f aca="false">IFERROR(INDEX('2B-Final Atama'!$L$7:$L$156,MATCH(ROW()-9,'2B-Final Atama'!$T$7:$T$156,0)),"")</f>
        <v/>
      </c>
      <c r="I12" s="38" t="str">
        <f aca="false">IFERROR(INDEX('2B-Final Atama'!$R$7:$R$156,MATCH(ROW()-9,'2B-Final Atama'!$T$7:$T$156,0)),"")</f>
        <v/>
      </c>
    </row>
    <row r="13" customFormat="false" ht="15" hidden="false" customHeight="true" outlineLevel="0" collapsed="false">
      <c r="A13" s="35" t="str">
        <f aca="false">IFERROR(INDEX('2B-Final Atama'!$F$7:$F$156,MATCH(ROW()-9,'2B-Final Atama'!$T$7:$T$156,0)),"")</f>
        <v/>
      </c>
      <c r="B13" s="36" t="str">
        <f aca="false">IFERROR(INDEX('2B-Final Atama'!$G$7:$G$156,MATCH(ROW()-9,'2B-Final Atama'!$T$7:$T$156,0)),"")</f>
        <v/>
      </c>
      <c r="C13" s="36" t="str">
        <f aca="false">IFERROR(INDEX('2B-Final Atama'!$H$7:$H$156,MATCH(ROW()-9,'2B-Final Atama'!$T$7:$T$156,0))&amp;"–"&amp;INDEX('2B-Final Atama'!$J$7:$J$156,MATCH(ROW()-9,'2B-Final Atama'!$T$7:$T$156,0)),"")</f>
        <v/>
      </c>
      <c r="D13" s="36" t="str">
        <f aca="false">IFERROR(INDEX('2B-Final Atama'!$D$7:$D$156,MATCH(ROW()-9,'2B-Final Atama'!$T$7:$T$156,0))&amp;". Sınıf","")</f>
        <v/>
      </c>
      <c r="E13" s="36" t="str">
        <f aca="false">IFERROR(INDEX('2B-Final Atama'!$B$7:$B$156,MATCH(ROW()-9,'2B-Final Atama'!$T$7:$T$156,0)),"")</f>
        <v/>
      </c>
      <c r="F13" s="37" t="str">
        <f aca="false">IFERROR(INDEX('2B-Final Atama'!$C$7:$C$156,MATCH(ROW()-9,'2B-Final Atama'!$T$7:$T$156,0)),"")</f>
        <v/>
      </c>
      <c r="G13" s="36" t="str">
        <f aca="false">IFERROR(INDEX('2B-Final Atama'!$K$7:$K$156,MATCH(ROW()-9,'2B-Final Atama'!$T$7:$T$156,0)),"")</f>
        <v/>
      </c>
      <c r="H13" s="37" t="str">
        <f aca="false">IFERROR(INDEX('2B-Final Atama'!$L$7:$L$156,MATCH(ROW()-9,'2B-Final Atama'!$T$7:$T$156,0)),"")</f>
        <v/>
      </c>
      <c r="I13" s="38" t="str">
        <f aca="false">IFERROR(INDEX('2B-Final Atama'!$R$7:$R$156,MATCH(ROW()-9,'2B-Final Atama'!$T$7:$T$156,0)),"")</f>
        <v/>
      </c>
    </row>
    <row r="14" customFormat="false" ht="15" hidden="false" customHeight="true" outlineLevel="0" collapsed="false">
      <c r="A14" s="35" t="str">
        <f aca="false">IFERROR(INDEX('2B-Final Atama'!$F$7:$F$156,MATCH(ROW()-9,'2B-Final Atama'!$T$7:$T$156,0)),"")</f>
        <v/>
      </c>
      <c r="B14" s="36" t="str">
        <f aca="false">IFERROR(INDEX('2B-Final Atama'!$G$7:$G$156,MATCH(ROW()-9,'2B-Final Atama'!$T$7:$T$156,0)),"")</f>
        <v/>
      </c>
      <c r="C14" s="36" t="str">
        <f aca="false">IFERROR(INDEX('2B-Final Atama'!$H$7:$H$156,MATCH(ROW()-9,'2B-Final Atama'!$T$7:$T$156,0))&amp;"–"&amp;INDEX('2B-Final Atama'!$J$7:$J$156,MATCH(ROW()-9,'2B-Final Atama'!$T$7:$T$156,0)),"")</f>
        <v/>
      </c>
      <c r="D14" s="36" t="str">
        <f aca="false">IFERROR(INDEX('2B-Final Atama'!$D$7:$D$156,MATCH(ROW()-9,'2B-Final Atama'!$T$7:$T$156,0))&amp;". Sınıf","")</f>
        <v/>
      </c>
      <c r="E14" s="36" t="str">
        <f aca="false">IFERROR(INDEX('2B-Final Atama'!$B$7:$B$156,MATCH(ROW()-9,'2B-Final Atama'!$T$7:$T$156,0)),"")</f>
        <v/>
      </c>
      <c r="F14" s="37" t="str">
        <f aca="false">IFERROR(INDEX('2B-Final Atama'!$C$7:$C$156,MATCH(ROW()-9,'2B-Final Atama'!$T$7:$T$156,0)),"")</f>
        <v/>
      </c>
      <c r="G14" s="36" t="str">
        <f aca="false">IFERROR(INDEX('2B-Final Atama'!$K$7:$K$156,MATCH(ROW()-9,'2B-Final Atama'!$T$7:$T$156,0)),"")</f>
        <v/>
      </c>
      <c r="H14" s="37" t="str">
        <f aca="false">IFERROR(INDEX('2B-Final Atama'!$L$7:$L$156,MATCH(ROW()-9,'2B-Final Atama'!$T$7:$T$156,0)),"")</f>
        <v/>
      </c>
      <c r="I14" s="38" t="str">
        <f aca="false">IFERROR(INDEX('2B-Final Atama'!$R$7:$R$156,MATCH(ROW()-9,'2B-Final Atama'!$T$7:$T$156,0)),"")</f>
        <v/>
      </c>
    </row>
    <row r="15" customFormat="false" ht="15" hidden="false" customHeight="true" outlineLevel="0" collapsed="false">
      <c r="A15" s="35" t="str">
        <f aca="false">IFERROR(INDEX('2B-Final Atama'!$F$7:$F$156,MATCH(ROW()-9,'2B-Final Atama'!$T$7:$T$156,0)),"")</f>
        <v/>
      </c>
      <c r="B15" s="36" t="str">
        <f aca="false">IFERROR(INDEX('2B-Final Atama'!$G$7:$G$156,MATCH(ROW()-9,'2B-Final Atama'!$T$7:$T$156,0)),"")</f>
        <v/>
      </c>
      <c r="C15" s="36" t="str">
        <f aca="false">IFERROR(INDEX('2B-Final Atama'!$H$7:$H$156,MATCH(ROW()-9,'2B-Final Atama'!$T$7:$T$156,0))&amp;"–"&amp;INDEX('2B-Final Atama'!$J$7:$J$156,MATCH(ROW()-9,'2B-Final Atama'!$T$7:$T$156,0)),"")</f>
        <v/>
      </c>
      <c r="D15" s="36" t="str">
        <f aca="false">IFERROR(INDEX('2B-Final Atama'!$D$7:$D$156,MATCH(ROW()-9,'2B-Final Atama'!$T$7:$T$156,0))&amp;". Sınıf","")</f>
        <v/>
      </c>
      <c r="E15" s="36" t="str">
        <f aca="false">IFERROR(INDEX('2B-Final Atama'!$B$7:$B$156,MATCH(ROW()-9,'2B-Final Atama'!$T$7:$T$156,0)),"")</f>
        <v/>
      </c>
      <c r="F15" s="37" t="str">
        <f aca="false">IFERROR(INDEX('2B-Final Atama'!$C$7:$C$156,MATCH(ROW()-9,'2B-Final Atama'!$T$7:$T$156,0)),"")</f>
        <v/>
      </c>
      <c r="G15" s="36" t="str">
        <f aca="false">IFERROR(INDEX('2B-Final Atama'!$K$7:$K$156,MATCH(ROW()-9,'2B-Final Atama'!$T$7:$T$156,0)),"")</f>
        <v/>
      </c>
      <c r="H15" s="37" t="str">
        <f aca="false">IFERROR(INDEX('2B-Final Atama'!$L$7:$L$156,MATCH(ROW()-9,'2B-Final Atama'!$T$7:$T$156,0)),"")</f>
        <v/>
      </c>
      <c r="I15" s="38" t="str">
        <f aca="false">IFERROR(INDEX('2B-Final Atama'!$R$7:$R$156,MATCH(ROW()-9,'2B-Final Atama'!$T$7:$T$156,0)),"")</f>
        <v/>
      </c>
    </row>
    <row r="16" customFormat="false" ht="15" hidden="false" customHeight="true" outlineLevel="0" collapsed="false">
      <c r="A16" s="35" t="str">
        <f aca="false">IFERROR(INDEX('2B-Final Atama'!$F$7:$F$156,MATCH(ROW()-9,'2B-Final Atama'!$T$7:$T$156,0)),"")</f>
        <v/>
      </c>
      <c r="B16" s="36" t="str">
        <f aca="false">IFERROR(INDEX('2B-Final Atama'!$G$7:$G$156,MATCH(ROW()-9,'2B-Final Atama'!$T$7:$T$156,0)),"")</f>
        <v/>
      </c>
      <c r="C16" s="36" t="str">
        <f aca="false">IFERROR(INDEX('2B-Final Atama'!$H$7:$H$156,MATCH(ROW()-9,'2B-Final Atama'!$T$7:$T$156,0))&amp;"–"&amp;INDEX('2B-Final Atama'!$J$7:$J$156,MATCH(ROW()-9,'2B-Final Atama'!$T$7:$T$156,0)),"")</f>
        <v/>
      </c>
      <c r="D16" s="36" t="str">
        <f aca="false">IFERROR(INDEX('2B-Final Atama'!$D$7:$D$156,MATCH(ROW()-9,'2B-Final Atama'!$T$7:$T$156,0))&amp;". Sınıf","")</f>
        <v/>
      </c>
      <c r="E16" s="36" t="str">
        <f aca="false">IFERROR(INDEX('2B-Final Atama'!$B$7:$B$156,MATCH(ROW()-9,'2B-Final Atama'!$T$7:$T$156,0)),"")</f>
        <v/>
      </c>
      <c r="F16" s="37" t="str">
        <f aca="false">IFERROR(INDEX('2B-Final Atama'!$C$7:$C$156,MATCH(ROW()-9,'2B-Final Atama'!$T$7:$T$156,0)),"")</f>
        <v/>
      </c>
      <c r="G16" s="36" t="str">
        <f aca="false">IFERROR(INDEX('2B-Final Atama'!$K$7:$K$156,MATCH(ROW()-9,'2B-Final Atama'!$T$7:$T$156,0)),"")</f>
        <v/>
      </c>
      <c r="H16" s="37" t="str">
        <f aca="false">IFERROR(INDEX('2B-Final Atama'!$L$7:$L$156,MATCH(ROW()-9,'2B-Final Atama'!$T$7:$T$156,0)),"")</f>
        <v/>
      </c>
      <c r="I16" s="38" t="str">
        <f aca="false">IFERROR(INDEX('2B-Final Atama'!$R$7:$R$156,MATCH(ROW()-9,'2B-Final Atama'!$T$7:$T$156,0)),"")</f>
        <v/>
      </c>
    </row>
    <row r="17" customFormat="false" ht="15" hidden="false" customHeight="true" outlineLevel="0" collapsed="false">
      <c r="A17" s="35" t="str">
        <f aca="false">IFERROR(INDEX('2B-Final Atama'!$F$7:$F$156,MATCH(ROW()-9,'2B-Final Atama'!$T$7:$T$156,0)),"")</f>
        <v/>
      </c>
      <c r="B17" s="36" t="str">
        <f aca="false">IFERROR(INDEX('2B-Final Atama'!$G$7:$G$156,MATCH(ROW()-9,'2B-Final Atama'!$T$7:$T$156,0)),"")</f>
        <v/>
      </c>
      <c r="C17" s="36" t="str">
        <f aca="false">IFERROR(INDEX('2B-Final Atama'!$H$7:$H$156,MATCH(ROW()-9,'2B-Final Atama'!$T$7:$T$156,0))&amp;"–"&amp;INDEX('2B-Final Atama'!$J$7:$J$156,MATCH(ROW()-9,'2B-Final Atama'!$T$7:$T$156,0)),"")</f>
        <v/>
      </c>
      <c r="D17" s="36" t="str">
        <f aca="false">IFERROR(INDEX('2B-Final Atama'!$D$7:$D$156,MATCH(ROW()-9,'2B-Final Atama'!$T$7:$T$156,0))&amp;". Sınıf","")</f>
        <v/>
      </c>
      <c r="E17" s="36" t="str">
        <f aca="false">IFERROR(INDEX('2B-Final Atama'!$B$7:$B$156,MATCH(ROW()-9,'2B-Final Atama'!$T$7:$T$156,0)),"")</f>
        <v/>
      </c>
      <c r="F17" s="37" t="str">
        <f aca="false">IFERROR(INDEX('2B-Final Atama'!$C$7:$C$156,MATCH(ROW()-9,'2B-Final Atama'!$T$7:$T$156,0)),"")</f>
        <v/>
      </c>
      <c r="G17" s="36" t="str">
        <f aca="false">IFERROR(INDEX('2B-Final Atama'!$K$7:$K$156,MATCH(ROW()-9,'2B-Final Atama'!$T$7:$T$156,0)),"")</f>
        <v/>
      </c>
      <c r="H17" s="37" t="str">
        <f aca="false">IFERROR(INDEX('2B-Final Atama'!$L$7:$L$156,MATCH(ROW()-9,'2B-Final Atama'!$T$7:$T$156,0)),"")</f>
        <v/>
      </c>
      <c r="I17" s="38" t="str">
        <f aca="false">IFERROR(INDEX('2B-Final Atama'!$R$7:$R$156,MATCH(ROW()-9,'2B-Final Atama'!$T$7:$T$156,0)),"")</f>
        <v/>
      </c>
    </row>
    <row r="18" customFormat="false" ht="15" hidden="false" customHeight="true" outlineLevel="0" collapsed="false">
      <c r="A18" s="35" t="str">
        <f aca="false">IFERROR(INDEX('2B-Final Atama'!$F$7:$F$156,MATCH(ROW()-9,'2B-Final Atama'!$T$7:$T$156,0)),"")</f>
        <v/>
      </c>
      <c r="B18" s="36" t="str">
        <f aca="false">IFERROR(INDEX('2B-Final Atama'!$G$7:$G$156,MATCH(ROW()-9,'2B-Final Atama'!$T$7:$T$156,0)),"")</f>
        <v/>
      </c>
      <c r="C18" s="36" t="str">
        <f aca="false">IFERROR(INDEX('2B-Final Atama'!$H$7:$H$156,MATCH(ROW()-9,'2B-Final Atama'!$T$7:$T$156,0))&amp;"–"&amp;INDEX('2B-Final Atama'!$J$7:$J$156,MATCH(ROW()-9,'2B-Final Atama'!$T$7:$T$156,0)),"")</f>
        <v/>
      </c>
      <c r="D18" s="36" t="str">
        <f aca="false">IFERROR(INDEX('2B-Final Atama'!$D$7:$D$156,MATCH(ROW()-9,'2B-Final Atama'!$T$7:$T$156,0))&amp;". Sınıf","")</f>
        <v/>
      </c>
      <c r="E18" s="36" t="str">
        <f aca="false">IFERROR(INDEX('2B-Final Atama'!$B$7:$B$156,MATCH(ROW()-9,'2B-Final Atama'!$T$7:$T$156,0)),"")</f>
        <v/>
      </c>
      <c r="F18" s="37" t="str">
        <f aca="false">IFERROR(INDEX('2B-Final Atama'!$C$7:$C$156,MATCH(ROW()-9,'2B-Final Atama'!$T$7:$T$156,0)),"")</f>
        <v/>
      </c>
      <c r="G18" s="36" t="str">
        <f aca="false">IFERROR(INDEX('2B-Final Atama'!$K$7:$K$156,MATCH(ROW()-9,'2B-Final Atama'!$T$7:$T$156,0)),"")</f>
        <v/>
      </c>
      <c r="H18" s="37" t="str">
        <f aca="false">IFERROR(INDEX('2B-Final Atama'!$L$7:$L$156,MATCH(ROW()-9,'2B-Final Atama'!$T$7:$T$156,0)),"")</f>
        <v/>
      </c>
      <c r="I18" s="38" t="str">
        <f aca="false">IFERROR(INDEX('2B-Final Atama'!$R$7:$R$156,MATCH(ROW()-9,'2B-Final Atama'!$T$7:$T$156,0)),"")</f>
        <v/>
      </c>
    </row>
    <row r="19" customFormat="false" ht="15" hidden="false" customHeight="true" outlineLevel="0" collapsed="false">
      <c r="A19" s="35" t="str">
        <f aca="false">IFERROR(INDEX('2B-Final Atama'!$F$7:$F$156,MATCH(ROW()-9,'2B-Final Atama'!$T$7:$T$156,0)),"")</f>
        <v/>
      </c>
      <c r="B19" s="36" t="str">
        <f aca="false">IFERROR(INDEX('2B-Final Atama'!$G$7:$G$156,MATCH(ROW()-9,'2B-Final Atama'!$T$7:$T$156,0)),"")</f>
        <v/>
      </c>
      <c r="C19" s="36" t="str">
        <f aca="false">IFERROR(INDEX('2B-Final Atama'!$H$7:$H$156,MATCH(ROW()-9,'2B-Final Atama'!$T$7:$T$156,0))&amp;"–"&amp;INDEX('2B-Final Atama'!$J$7:$J$156,MATCH(ROW()-9,'2B-Final Atama'!$T$7:$T$156,0)),"")</f>
        <v/>
      </c>
      <c r="D19" s="36" t="str">
        <f aca="false">IFERROR(INDEX('2B-Final Atama'!$D$7:$D$156,MATCH(ROW()-9,'2B-Final Atama'!$T$7:$T$156,0))&amp;". Sınıf","")</f>
        <v/>
      </c>
      <c r="E19" s="36" t="str">
        <f aca="false">IFERROR(INDEX('2B-Final Atama'!$B$7:$B$156,MATCH(ROW()-9,'2B-Final Atama'!$T$7:$T$156,0)),"")</f>
        <v/>
      </c>
      <c r="F19" s="37" t="str">
        <f aca="false">IFERROR(INDEX('2B-Final Atama'!$C$7:$C$156,MATCH(ROW()-9,'2B-Final Atama'!$T$7:$T$156,0)),"")</f>
        <v/>
      </c>
      <c r="G19" s="36" t="str">
        <f aca="false">IFERROR(INDEX('2B-Final Atama'!$K$7:$K$156,MATCH(ROW()-9,'2B-Final Atama'!$T$7:$T$156,0)),"")</f>
        <v/>
      </c>
      <c r="H19" s="37" t="str">
        <f aca="false">IFERROR(INDEX('2B-Final Atama'!$L$7:$L$156,MATCH(ROW()-9,'2B-Final Atama'!$T$7:$T$156,0)),"")</f>
        <v/>
      </c>
      <c r="I19" s="38" t="str">
        <f aca="false">IFERROR(INDEX('2B-Final Atama'!$R$7:$R$156,MATCH(ROW()-9,'2B-Final Atama'!$T$7:$T$156,0)),"")</f>
        <v/>
      </c>
    </row>
    <row r="20" customFormat="false" ht="15" hidden="false" customHeight="true" outlineLevel="0" collapsed="false">
      <c r="A20" s="35" t="str">
        <f aca="false">IFERROR(INDEX('2B-Final Atama'!$F$7:$F$156,MATCH(ROW()-9,'2B-Final Atama'!$T$7:$T$156,0)),"")</f>
        <v/>
      </c>
      <c r="B20" s="36" t="str">
        <f aca="false">IFERROR(INDEX('2B-Final Atama'!$G$7:$G$156,MATCH(ROW()-9,'2B-Final Atama'!$T$7:$T$156,0)),"")</f>
        <v/>
      </c>
      <c r="C20" s="36" t="str">
        <f aca="false">IFERROR(INDEX('2B-Final Atama'!$H$7:$H$156,MATCH(ROW()-9,'2B-Final Atama'!$T$7:$T$156,0))&amp;"–"&amp;INDEX('2B-Final Atama'!$J$7:$J$156,MATCH(ROW()-9,'2B-Final Atama'!$T$7:$T$156,0)),"")</f>
        <v/>
      </c>
      <c r="D20" s="36" t="str">
        <f aca="false">IFERROR(INDEX('2B-Final Atama'!$D$7:$D$156,MATCH(ROW()-9,'2B-Final Atama'!$T$7:$T$156,0))&amp;". Sınıf","")</f>
        <v/>
      </c>
      <c r="E20" s="36" t="str">
        <f aca="false">IFERROR(INDEX('2B-Final Atama'!$B$7:$B$156,MATCH(ROW()-9,'2B-Final Atama'!$T$7:$T$156,0)),"")</f>
        <v/>
      </c>
      <c r="F20" s="37" t="str">
        <f aca="false">IFERROR(INDEX('2B-Final Atama'!$C$7:$C$156,MATCH(ROW()-9,'2B-Final Atama'!$T$7:$T$156,0)),"")</f>
        <v/>
      </c>
      <c r="G20" s="36" t="str">
        <f aca="false">IFERROR(INDEX('2B-Final Atama'!$K$7:$K$156,MATCH(ROW()-9,'2B-Final Atama'!$T$7:$T$156,0)),"")</f>
        <v/>
      </c>
      <c r="H20" s="37" t="str">
        <f aca="false">IFERROR(INDEX('2B-Final Atama'!$L$7:$L$156,MATCH(ROW()-9,'2B-Final Atama'!$T$7:$T$156,0)),"")</f>
        <v/>
      </c>
      <c r="I20" s="38" t="str">
        <f aca="false">IFERROR(INDEX('2B-Final Atama'!$R$7:$R$156,MATCH(ROW()-9,'2B-Final Atama'!$T$7:$T$156,0)),"")</f>
        <v/>
      </c>
    </row>
    <row r="21" customFormat="false" ht="15" hidden="false" customHeight="true" outlineLevel="0" collapsed="false">
      <c r="A21" s="35" t="str">
        <f aca="false">IFERROR(INDEX('2B-Final Atama'!$F$7:$F$156,MATCH(ROW()-9,'2B-Final Atama'!$T$7:$T$156,0)),"")</f>
        <v/>
      </c>
      <c r="B21" s="36" t="str">
        <f aca="false">IFERROR(INDEX('2B-Final Atama'!$G$7:$G$156,MATCH(ROW()-9,'2B-Final Atama'!$T$7:$T$156,0)),"")</f>
        <v/>
      </c>
      <c r="C21" s="36" t="str">
        <f aca="false">IFERROR(INDEX('2B-Final Atama'!$H$7:$H$156,MATCH(ROW()-9,'2B-Final Atama'!$T$7:$T$156,0))&amp;"–"&amp;INDEX('2B-Final Atama'!$J$7:$J$156,MATCH(ROW()-9,'2B-Final Atama'!$T$7:$T$156,0)),"")</f>
        <v/>
      </c>
      <c r="D21" s="36" t="str">
        <f aca="false">IFERROR(INDEX('2B-Final Atama'!$D$7:$D$156,MATCH(ROW()-9,'2B-Final Atama'!$T$7:$T$156,0))&amp;". Sınıf","")</f>
        <v/>
      </c>
      <c r="E21" s="36" t="str">
        <f aca="false">IFERROR(INDEX('2B-Final Atama'!$B$7:$B$156,MATCH(ROW()-9,'2B-Final Atama'!$T$7:$T$156,0)),"")</f>
        <v/>
      </c>
      <c r="F21" s="37" t="str">
        <f aca="false">IFERROR(INDEX('2B-Final Atama'!$C$7:$C$156,MATCH(ROW()-9,'2B-Final Atama'!$T$7:$T$156,0)),"")</f>
        <v/>
      </c>
      <c r="G21" s="36" t="str">
        <f aca="false">IFERROR(INDEX('2B-Final Atama'!$K$7:$K$156,MATCH(ROW()-9,'2B-Final Atama'!$T$7:$T$156,0)),"")</f>
        <v/>
      </c>
      <c r="H21" s="37" t="str">
        <f aca="false">IFERROR(INDEX('2B-Final Atama'!$L$7:$L$156,MATCH(ROW()-9,'2B-Final Atama'!$T$7:$T$156,0)),"")</f>
        <v/>
      </c>
      <c r="I21" s="38" t="str">
        <f aca="false">IFERROR(INDEX('2B-Final Atama'!$R$7:$R$156,MATCH(ROW()-9,'2B-Final Atama'!$T$7:$T$156,0)),"")</f>
        <v/>
      </c>
    </row>
    <row r="22" customFormat="false" ht="15" hidden="false" customHeight="true" outlineLevel="0" collapsed="false">
      <c r="A22" s="35" t="str">
        <f aca="false">IFERROR(INDEX('2B-Final Atama'!$F$7:$F$156,MATCH(ROW()-9,'2B-Final Atama'!$T$7:$T$156,0)),"")</f>
        <v/>
      </c>
      <c r="B22" s="36" t="str">
        <f aca="false">IFERROR(INDEX('2B-Final Atama'!$G$7:$G$156,MATCH(ROW()-9,'2B-Final Atama'!$T$7:$T$156,0)),"")</f>
        <v/>
      </c>
      <c r="C22" s="36" t="str">
        <f aca="false">IFERROR(INDEX('2B-Final Atama'!$H$7:$H$156,MATCH(ROW()-9,'2B-Final Atama'!$T$7:$T$156,0))&amp;"–"&amp;INDEX('2B-Final Atama'!$J$7:$J$156,MATCH(ROW()-9,'2B-Final Atama'!$T$7:$T$156,0)),"")</f>
        <v/>
      </c>
      <c r="D22" s="36" t="str">
        <f aca="false">IFERROR(INDEX('2B-Final Atama'!$D$7:$D$156,MATCH(ROW()-9,'2B-Final Atama'!$T$7:$T$156,0))&amp;". Sınıf","")</f>
        <v/>
      </c>
      <c r="E22" s="36" t="str">
        <f aca="false">IFERROR(INDEX('2B-Final Atama'!$B$7:$B$156,MATCH(ROW()-9,'2B-Final Atama'!$T$7:$T$156,0)),"")</f>
        <v/>
      </c>
      <c r="F22" s="37" t="str">
        <f aca="false">IFERROR(INDEX('2B-Final Atama'!$C$7:$C$156,MATCH(ROW()-9,'2B-Final Atama'!$T$7:$T$156,0)),"")</f>
        <v/>
      </c>
      <c r="G22" s="36" t="str">
        <f aca="false">IFERROR(INDEX('2B-Final Atama'!$K$7:$K$156,MATCH(ROW()-9,'2B-Final Atama'!$T$7:$T$156,0)),"")</f>
        <v/>
      </c>
      <c r="H22" s="37" t="str">
        <f aca="false">IFERROR(INDEX('2B-Final Atama'!$L$7:$L$156,MATCH(ROW()-9,'2B-Final Atama'!$T$7:$T$156,0)),"")</f>
        <v/>
      </c>
      <c r="I22" s="38" t="str">
        <f aca="false">IFERROR(INDEX('2B-Final Atama'!$R$7:$R$156,MATCH(ROW()-9,'2B-Final Atama'!$T$7:$T$156,0)),"")</f>
        <v/>
      </c>
    </row>
    <row r="23" customFormat="false" ht="15" hidden="false" customHeight="true" outlineLevel="0" collapsed="false">
      <c r="A23" s="35" t="str">
        <f aca="false">IFERROR(INDEX('2B-Final Atama'!$F$7:$F$156,MATCH(ROW()-9,'2B-Final Atama'!$T$7:$T$156,0)),"")</f>
        <v/>
      </c>
      <c r="B23" s="36" t="str">
        <f aca="false">IFERROR(INDEX('2B-Final Atama'!$G$7:$G$156,MATCH(ROW()-9,'2B-Final Atama'!$T$7:$T$156,0)),"")</f>
        <v/>
      </c>
      <c r="C23" s="36" t="str">
        <f aca="false">IFERROR(INDEX('2B-Final Atama'!$H$7:$H$156,MATCH(ROW()-9,'2B-Final Atama'!$T$7:$T$156,0))&amp;"–"&amp;INDEX('2B-Final Atama'!$J$7:$J$156,MATCH(ROW()-9,'2B-Final Atama'!$T$7:$T$156,0)),"")</f>
        <v/>
      </c>
      <c r="D23" s="36" t="str">
        <f aca="false">IFERROR(INDEX('2B-Final Atama'!$D$7:$D$156,MATCH(ROW()-9,'2B-Final Atama'!$T$7:$T$156,0))&amp;". Sınıf","")</f>
        <v/>
      </c>
      <c r="E23" s="36" t="str">
        <f aca="false">IFERROR(INDEX('2B-Final Atama'!$B$7:$B$156,MATCH(ROW()-9,'2B-Final Atama'!$T$7:$T$156,0)),"")</f>
        <v/>
      </c>
      <c r="F23" s="37" t="str">
        <f aca="false">IFERROR(INDEX('2B-Final Atama'!$C$7:$C$156,MATCH(ROW()-9,'2B-Final Atama'!$T$7:$T$156,0)),"")</f>
        <v/>
      </c>
      <c r="G23" s="36" t="str">
        <f aca="false">IFERROR(INDEX('2B-Final Atama'!$K$7:$K$156,MATCH(ROW()-9,'2B-Final Atama'!$T$7:$T$156,0)),"")</f>
        <v/>
      </c>
      <c r="H23" s="37" t="str">
        <f aca="false">IFERROR(INDEX('2B-Final Atama'!$L$7:$L$156,MATCH(ROW()-9,'2B-Final Atama'!$T$7:$T$156,0)),"")</f>
        <v/>
      </c>
      <c r="I23" s="38" t="str">
        <f aca="false">IFERROR(INDEX('2B-Final Atama'!$R$7:$R$156,MATCH(ROW()-9,'2B-Final Atama'!$T$7:$T$156,0)),"")</f>
        <v/>
      </c>
    </row>
    <row r="24" customFormat="false" ht="15" hidden="false" customHeight="true" outlineLevel="0" collapsed="false">
      <c r="A24" s="35" t="str">
        <f aca="false">IFERROR(INDEX('2B-Final Atama'!$F$7:$F$156,MATCH(ROW()-9,'2B-Final Atama'!$T$7:$T$156,0)),"")</f>
        <v/>
      </c>
      <c r="B24" s="36" t="str">
        <f aca="false">IFERROR(INDEX('2B-Final Atama'!$G$7:$G$156,MATCH(ROW()-9,'2B-Final Atama'!$T$7:$T$156,0)),"")</f>
        <v/>
      </c>
      <c r="C24" s="36" t="str">
        <f aca="false">IFERROR(INDEX('2B-Final Atama'!$H$7:$H$156,MATCH(ROW()-9,'2B-Final Atama'!$T$7:$T$156,0))&amp;"–"&amp;INDEX('2B-Final Atama'!$J$7:$J$156,MATCH(ROW()-9,'2B-Final Atama'!$T$7:$T$156,0)),"")</f>
        <v/>
      </c>
      <c r="D24" s="36" t="str">
        <f aca="false">IFERROR(INDEX('2B-Final Atama'!$D$7:$D$156,MATCH(ROW()-9,'2B-Final Atama'!$T$7:$T$156,0))&amp;". Sınıf","")</f>
        <v/>
      </c>
      <c r="E24" s="36" t="str">
        <f aca="false">IFERROR(INDEX('2B-Final Atama'!$B$7:$B$156,MATCH(ROW()-9,'2B-Final Atama'!$T$7:$T$156,0)),"")</f>
        <v/>
      </c>
      <c r="F24" s="37" t="str">
        <f aca="false">IFERROR(INDEX('2B-Final Atama'!$C$7:$C$156,MATCH(ROW()-9,'2B-Final Atama'!$T$7:$T$156,0)),"")</f>
        <v/>
      </c>
      <c r="G24" s="36" t="str">
        <f aca="false">IFERROR(INDEX('2B-Final Atama'!$K$7:$K$156,MATCH(ROW()-9,'2B-Final Atama'!$T$7:$T$156,0)),"")</f>
        <v/>
      </c>
      <c r="H24" s="37" t="str">
        <f aca="false">IFERROR(INDEX('2B-Final Atama'!$L$7:$L$156,MATCH(ROW()-9,'2B-Final Atama'!$T$7:$T$156,0)),"")</f>
        <v/>
      </c>
      <c r="I24" s="38" t="str">
        <f aca="false">IFERROR(INDEX('2B-Final Atama'!$R$7:$R$156,MATCH(ROW()-9,'2B-Final Atama'!$T$7:$T$156,0)),"")</f>
        <v/>
      </c>
    </row>
    <row r="25" customFormat="false" ht="15" hidden="false" customHeight="true" outlineLevel="0" collapsed="false">
      <c r="A25" s="35" t="str">
        <f aca="false">IFERROR(INDEX('2B-Final Atama'!$F$7:$F$156,MATCH(ROW()-9,'2B-Final Atama'!$T$7:$T$156,0)),"")</f>
        <v/>
      </c>
      <c r="B25" s="36" t="str">
        <f aca="false">IFERROR(INDEX('2B-Final Atama'!$G$7:$G$156,MATCH(ROW()-9,'2B-Final Atama'!$T$7:$T$156,0)),"")</f>
        <v/>
      </c>
      <c r="C25" s="36" t="str">
        <f aca="false">IFERROR(INDEX('2B-Final Atama'!$H$7:$H$156,MATCH(ROW()-9,'2B-Final Atama'!$T$7:$T$156,0))&amp;"–"&amp;INDEX('2B-Final Atama'!$J$7:$J$156,MATCH(ROW()-9,'2B-Final Atama'!$T$7:$T$156,0)),"")</f>
        <v/>
      </c>
      <c r="D25" s="36" t="str">
        <f aca="false">IFERROR(INDEX('2B-Final Atama'!$D$7:$D$156,MATCH(ROW()-9,'2B-Final Atama'!$T$7:$T$156,0))&amp;". Sınıf","")</f>
        <v/>
      </c>
      <c r="E25" s="36" t="str">
        <f aca="false">IFERROR(INDEX('2B-Final Atama'!$B$7:$B$156,MATCH(ROW()-9,'2B-Final Atama'!$T$7:$T$156,0)),"")</f>
        <v/>
      </c>
      <c r="F25" s="37" t="str">
        <f aca="false">IFERROR(INDEX('2B-Final Atama'!$C$7:$C$156,MATCH(ROW()-9,'2B-Final Atama'!$T$7:$T$156,0)),"")</f>
        <v/>
      </c>
      <c r="G25" s="36" t="str">
        <f aca="false">IFERROR(INDEX('2B-Final Atama'!$K$7:$K$156,MATCH(ROW()-9,'2B-Final Atama'!$T$7:$T$156,0)),"")</f>
        <v/>
      </c>
      <c r="H25" s="37" t="str">
        <f aca="false">IFERROR(INDEX('2B-Final Atama'!$L$7:$L$156,MATCH(ROW()-9,'2B-Final Atama'!$T$7:$T$156,0)),"")</f>
        <v/>
      </c>
      <c r="I25" s="38" t="str">
        <f aca="false">IFERROR(INDEX('2B-Final Atama'!$R$7:$R$156,MATCH(ROW()-9,'2B-Final Atama'!$T$7:$T$156,0)),"")</f>
        <v/>
      </c>
    </row>
    <row r="26" customFormat="false" ht="15" hidden="false" customHeight="true" outlineLevel="0" collapsed="false">
      <c r="A26" s="35" t="str">
        <f aca="false">IFERROR(INDEX('2B-Final Atama'!$F$7:$F$156,MATCH(ROW()-9,'2B-Final Atama'!$T$7:$T$156,0)),"")</f>
        <v/>
      </c>
      <c r="B26" s="36" t="str">
        <f aca="false">IFERROR(INDEX('2B-Final Atama'!$G$7:$G$156,MATCH(ROW()-9,'2B-Final Atama'!$T$7:$T$156,0)),"")</f>
        <v/>
      </c>
      <c r="C26" s="36" t="str">
        <f aca="false">IFERROR(INDEX('2B-Final Atama'!$H$7:$H$156,MATCH(ROW()-9,'2B-Final Atama'!$T$7:$T$156,0))&amp;"–"&amp;INDEX('2B-Final Atama'!$J$7:$J$156,MATCH(ROW()-9,'2B-Final Atama'!$T$7:$T$156,0)),"")</f>
        <v/>
      </c>
      <c r="D26" s="36" t="str">
        <f aca="false">IFERROR(INDEX('2B-Final Atama'!$D$7:$D$156,MATCH(ROW()-9,'2B-Final Atama'!$T$7:$T$156,0))&amp;". Sınıf","")</f>
        <v/>
      </c>
      <c r="E26" s="36" t="str">
        <f aca="false">IFERROR(INDEX('2B-Final Atama'!$B$7:$B$156,MATCH(ROW()-9,'2B-Final Atama'!$T$7:$T$156,0)),"")</f>
        <v/>
      </c>
      <c r="F26" s="37" t="str">
        <f aca="false">IFERROR(INDEX('2B-Final Atama'!$C$7:$C$156,MATCH(ROW()-9,'2B-Final Atama'!$T$7:$T$156,0)),"")</f>
        <v/>
      </c>
      <c r="G26" s="36" t="str">
        <f aca="false">IFERROR(INDEX('2B-Final Atama'!$K$7:$K$156,MATCH(ROW()-9,'2B-Final Atama'!$T$7:$T$156,0)),"")</f>
        <v/>
      </c>
      <c r="H26" s="37" t="str">
        <f aca="false">IFERROR(INDEX('2B-Final Atama'!$L$7:$L$156,MATCH(ROW()-9,'2B-Final Atama'!$T$7:$T$156,0)),"")</f>
        <v/>
      </c>
      <c r="I26" s="38" t="str">
        <f aca="false">IFERROR(INDEX('2B-Final Atama'!$R$7:$R$156,MATCH(ROW()-9,'2B-Final Atama'!$T$7:$T$156,0)),"")</f>
        <v/>
      </c>
    </row>
    <row r="27" customFormat="false" ht="15" hidden="false" customHeight="true" outlineLevel="0" collapsed="false">
      <c r="A27" s="35" t="str">
        <f aca="false">IFERROR(INDEX('2B-Final Atama'!$F$7:$F$156,MATCH(ROW()-9,'2B-Final Atama'!$T$7:$T$156,0)),"")</f>
        <v/>
      </c>
      <c r="B27" s="36" t="str">
        <f aca="false">IFERROR(INDEX('2B-Final Atama'!$G$7:$G$156,MATCH(ROW()-9,'2B-Final Atama'!$T$7:$T$156,0)),"")</f>
        <v/>
      </c>
      <c r="C27" s="36" t="str">
        <f aca="false">IFERROR(INDEX('2B-Final Atama'!$H$7:$H$156,MATCH(ROW()-9,'2B-Final Atama'!$T$7:$T$156,0))&amp;"–"&amp;INDEX('2B-Final Atama'!$J$7:$J$156,MATCH(ROW()-9,'2B-Final Atama'!$T$7:$T$156,0)),"")</f>
        <v/>
      </c>
      <c r="D27" s="36" t="str">
        <f aca="false">IFERROR(INDEX('2B-Final Atama'!$D$7:$D$156,MATCH(ROW()-9,'2B-Final Atama'!$T$7:$T$156,0))&amp;". Sınıf","")</f>
        <v/>
      </c>
      <c r="E27" s="36" t="str">
        <f aca="false">IFERROR(INDEX('2B-Final Atama'!$B$7:$B$156,MATCH(ROW()-9,'2B-Final Atama'!$T$7:$T$156,0)),"")</f>
        <v/>
      </c>
      <c r="F27" s="37" t="str">
        <f aca="false">IFERROR(INDEX('2B-Final Atama'!$C$7:$C$156,MATCH(ROW()-9,'2B-Final Atama'!$T$7:$T$156,0)),"")</f>
        <v/>
      </c>
      <c r="G27" s="36" t="str">
        <f aca="false">IFERROR(INDEX('2B-Final Atama'!$K$7:$K$156,MATCH(ROW()-9,'2B-Final Atama'!$T$7:$T$156,0)),"")</f>
        <v/>
      </c>
      <c r="H27" s="37" t="str">
        <f aca="false">IFERROR(INDEX('2B-Final Atama'!$L$7:$L$156,MATCH(ROW()-9,'2B-Final Atama'!$T$7:$T$156,0)),"")</f>
        <v/>
      </c>
      <c r="I27" s="38" t="str">
        <f aca="false">IFERROR(INDEX('2B-Final Atama'!$R$7:$R$156,MATCH(ROW()-9,'2B-Final Atama'!$T$7:$T$156,0)),"")</f>
        <v/>
      </c>
    </row>
    <row r="28" customFormat="false" ht="15" hidden="false" customHeight="true" outlineLevel="0" collapsed="false">
      <c r="A28" s="35" t="str">
        <f aca="false">IFERROR(INDEX('2B-Final Atama'!$F$7:$F$156,MATCH(ROW()-9,'2B-Final Atama'!$T$7:$T$156,0)),"")</f>
        <v/>
      </c>
      <c r="B28" s="36" t="str">
        <f aca="false">IFERROR(INDEX('2B-Final Atama'!$G$7:$G$156,MATCH(ROW()-9,'2B-Final Atama'!$T$7:$T$156,0)),"")</f>
        <v/>
      </c>
      <c r="C28" s="36" t="str">
        <f aca="false">IFERROR(INDEX('2B-Final Atama'!$H$7:$H$156,MATCH(ROW()-9,'2B-Final Atama'!$T$7:$T$156,0))&amp;"–"&amp;INDEX('2B-Final Atama'!$J$7:$J$156,MATCH(ROW()-9,'2B-Final Atama'!$T$7:$T$156,0)),"")</f>
        <v/>
      </c>
      <c r="D28" s="36" t="str">
        <f aca="false">IFERROR(INDEX('2B-Final Atama'!$D$7:$D$156,MATCH(ROW()-9,'2B-Final Atama'!$T$7:$T$156,0))&amp;". Sınıf","")</f>
        <v/>
      </c>
      <c r="E28" s="36" t="str">
        <f aca="false">IFERROR(INDEX('2B-Final Atama'!$B$7:$B$156,MATCH(ROW()-9,'2B-Final Atama'!$T$7:$T$156,0)),"")</f>
        <v/>
      </c>
      <c r="F28" s="37" t="str">
        <f aca="false">IFERROR(INDEX('2B-Final Atama'!$C$7:$C$156,MATCH(ROW()-9,'2B-Final Atama'!$T$7:$T$156,0)),"")</f>
        <v/>
      </c>
      <c r="G28" s="36" t="str">
        <f aca="false">IFERROR(INDEX('2B-Final Atama'!$K$7:$K$156,MATCH(ROW()-9,'2B-Final Atama'!$T$7:$T$156,0)),"")</f>
        <v/>
      </c>
      <c r="H28" s="37" t="str">
        <f aca="false">IFERROR(INDEX('2B-Final Atama'!$L$7:$L$156,MATCH(ROW()-9,'2B-Final Atama'!$T$7:$T$156,0)),"")</f>
        <v/>
      </c>
      <c r="I28" s="38" t="str">
        <f aca="false">IFERROR(INDEX('2B-Final Atama'!$R$7:$R$156,MATCH(ROW()-9,'2B-Final Atama'!$T$7:$T$156,0)),"")</f>
        <v/>
      </c>
    </row>
    <row r="29" customFormat="false" ht="15" hidden="false" customHeight="true" outlineLevel="0" collapsed="false">
      <c r="A29" s="35" t="str">
        <f aca="false">IFERROR(INDEX('2B-Final Atama'!$F$7:$F$156,MATCH(ROW()-9,'2B-Final Atama'!$T$7:$T$156,0)),"")</f>
        <v/>
      </c>
      <c r="B29" s="36" t="str">
        <f aca="false">IFERROR(INDEX('2B-Final Atama'!$G$7:$G$156,MATCH(ROW()-9,'2B-Final Atama'!$T$7:$T$156,0)),"")</f>
        <v/>
      </c>
      <c r="C29" s="36" t="str">
        <f aca="false">IFERROR(INDEX('2B-Final Atama'!$H$7:$H$156,MATCH(ROW()-9,'2B-Final Atama'!$T$7:$T$156,0))&amp;"–"&amp;INDEX('2B-Final Atama'!$J$7:$J$156,MATCH(ROW()-9,'2B-Final Atama'!$T$7:$T$156,0)),"")</f>
        <v/>
      </c>
      <c r="D29" s="36" t="str">
        <f aca="false">IFERROR(INDEX('2B-Final Atama'!$D$7:$D$156,MATCH(ROW()-9,'2B-Final Atama'!$T$7:$T$156,0))&amp;". Sınıf","")</f>
        <v/>
      </c>
      <c r="E29" s="36" t="str">
        <f aca="false">IFERROR(INDEX('2B-Final Atama'!$B$7:$B$156,MATCH(ROW()-9,'2B-Final Atama'!$T$7:$T$156,0)),"")</f>
        <v/>
      </c>
      <c r="F29" s="37" t="str">
        <f aca="false">IFERROR(INDEX('2B-Final Atama'!$C$7:$C$156,MATCH(ROW()-9,'2B-Final Atama'!$T$7:$T$156,0)),"")</f>
        <v/>
      </c>
      <c r="G29" s="36" t="str">
        <f aca="false">IFERROR(INDEX('2B-Final Atama'!$K$7:$K$156,MATCH(ROW()-9,'2B-Final Atama'!$T$7:$T$156,0)),"")</f>
        <v/>
      </c>
      <c r="H29" s="37" t="str">
        <f aca="false">IFERROR(INDEX('2B-Final Atama'!$L$7:$L$156,MATCH(ROW()-9,'2B-Final Atama'!$T$7:$T$156,0)),"")</f>
        <v/>
      </c>
      <c r="I29" s="38" t="str">
        <f aca="false">IFERROR(INDEX('2B-Final Atama'!$R$7:$R$156,MATCH(ROW()-9,'2B-Final Atama'!$T$7:$T$156,0)),"")</f>
        <v/>
      </c>
    </row>
    <row r="30" customFormat="false" ht="15" hidden="false" customHeight="true" outlineLevel="0" collapsed="false">
      <c r="A30" s="35" t="str">
        <f aca="false">IFERROR(INDEX('2B-Final Atama'!$F$7:$F$156,MATCH(ROW()-9,'2B-Final Atama'!$T$7:$T$156,0)),"")</f>
        <v/>
      </c>
      <c r="B30" s="36" t="str">
        <f aca="false">IFERROR(INDEX('2B-Final Atama'!$G$7:$G$156,MATCH(ROW()-9,'2B-Final Atama'!$T$7:$T$156,0)),"")</f>
        <v/>
      </c>
      <c r="C30" s="36" t="str">
        <f aca="false">IFERROR(INDEX('2B-Final Atama'!$H$7:$H$156,MATCH(ROW()-9,'2B-Final Atama'!$T$7:$T$156,0))&amp;"–"&amp;INDEX('2B-Final Atama'!$J$7:$J$156,MATCH(ROW()-9,'2B-Final Atama'!$T$7:$T$156,0)),"")</f>
        <v/>
      </c>
      <c r="D30" s="36" t="str">
        <f aca="false">IFERROR(INDEX('2B-Final Atama'!$D$7:$D$156,MATCH(ROW()-9,'2B-Final Atama'!$T$7:$T$156,0))&amp;". Sınıf","")</f>
        <v/>
      </c>
      <c r="E30" s="36" t="str">
        <f aca="false">IFERROR(INDEX('2B-Final Atama'!$B$7:$B$156,MATCH(ROW()-9,'2B-Final Atama'!$T$7:$T$156,0)),"")</f>
        <v/>
      </c>
      <c r="F30" s="37" t="str">
        <f aca="false">IFERROR(INDEX('2B-Final Atama'!$C$7:$C$156,MATCH(ROW()-9,'2B-Final Atama'!$T$7:$T$156,0)),"")</f>
        <v/>
      </c>
      <c r="G30" s="36" t="str">
        <f aca="false">IFERROR(INDEX('2B-Final Atama'!$K$7:$K$156,MATCH(ROW()-9,'2B-Final Atama'!$T$7:$T$156,0)),"")</f>
        <v/>
      </c>
      <c r="H30" s="37" t="str">
        <f aca="false">IFERROR(INDEX('2B-Final Atama'!$L$7:$L$156,MATCH(ROW()-9,'2B-Final Atama'!$T$7:$T$156,0)),"")</f>
        <v/>
      </c>
      <c r="I30" s="38" t="str">
        <f aca="false">IFERROR(INDEX('2B-Final Atama'!$R$7:$R$156,MATCH(ROW()-9,'2B-Final Atama'!$T$7:$T$156,0)),"")</f>
        <v/>
      </c>
    </row>
    <row r="31" customFormat="false" ht="15" hidden="false" customHeight="true" outlineLevel="0" collapsed="false">
      <c r="A31" s="35" t="str">
        <f aca="false">IFERROR(INDEX('2B-Final Atama'!$F$7:$F$156,MATCH(ROW()-9,'2B-Final Atama'!$T$7:$T$156,0)),"")</f>
        <v/>
      </c>
      <c r="B31" s="36" t="str">
        <f aca="false">IFERROR(INDEX('2B-Final Atama'!$G$7:$G$156,MATCH(ROW()-9,'2B-Final Atama'!$T$7:$T$156,0)),"")</f>
        <v/>
      </c>
      <c r="C31" s="36" t="str">
        <f aca="false">IFERROR(INDEX('2B-Final Atama'!$H$7:$H$156,MATCH(ROW()-9,'2B-Final Atama'!$T$7:$T$156,0))&amp;"–"&amp;INDEX('2B-Final Atama'!$J$7:$J$156,MATCH(ROW()-9,'2B-Final Atama'!$T$7:$T$156,0)),"")</f>
        <v/>
      </c>
      <c r="D31" s="36" t="str">
        <f aca="false">IFERROR(INDEX('2B-Final Atama'!$D$7:$D$156,MATCH(ROW()-9,'2B-Final Atama'!$T$7:$T$156,0))&amp;". Sınıf","")</f>
        <v/>
      </c>
      <c r="E31" s="36" t="str">
        <f aca="false">IFERROR(INDEX('2B-Final Atama'!$B$7:$B$156,MATCH(ROW()-9,'2B-Final Atama'!$T$7:$T$156,0)),"")</f>
        <v/>
      </c>
      <c r="F31" s="37" t="str">
        <f aca="false">IFERROR(INDEX('2B-Final Atama'!$C$7:$C$156,MATCH(ROW()-9,'2B-Final Atama'!$T$7:$T$156,0)),"")</f>
        <v/>
      </c>
      <c r="G31" s="36" t="str">
        <f aca="false">IFERROR(INDEX('2B-Final Atama'!$K$7:$K$156,MATCH(ROW()-9,'2B-Final Atama'!$T$7:$T$156,0)),"")</f>
        <v/>
      </c>
      <c r="H31" s="37" t="str">
        <f aca="false">IFERROR(INDEX('2B-Final Atama'!$L$7:$L$156,MATCH(ROW()-9,'2B-Final Atama'!$T$7:$T$156,0)),"")</f>
        <v/>
      </c>
      <c r="I31" s="38" t="str">
        <f aca="false">IFERROR(INDEX('2B-Final Atama'!$R$7:$R$156,MATCH(ROW()-9,'2B-Final Atama'!$T$7:$T$156,0)),"")</f>
        <v/>
      </c>
    </row>
    <row r="32" customFormat="false" ht="15" hidden="false" customHeight="true" outlineLevel="0" collapsed="false">
      <c r="A32" s="35" t="str">
        <f aca="false">IFERROR(INDEX('2B-Final Atama'!$F$7:$F$156,MATCH(ROW()-9,'2B-Final Atama'!$T$7:$T$156,0)),"")</f>
        <v/>
      </c>
      <c r="B32" s="36" t="str">
        <f aca="false">IFERROR(INDEX('2B-Final Atama'!$G$7:$G$156,MATCH(ROW()-9,'2B-Final Atama'!$T$7:$T$156,0)),"")</f>
        <v/>
      </c>
      <c r="C32" s="36" t="str">
        <f aca="false">IFERROR(INDEX('2B-Final Atama'!$H$7:$H$156,MATCH(ROW()-9,'2B-Final Atama'!$T$7:$T$156,0))&amp;"–"&amp;INDEX('2B-Final Atama'!$J$7:$J$156,MATCH(ROW()-9,'2B-Final Atama'!$T$7:$T$156,0)),"")</f>
        <v/>
      </c>
      <c r="D32" s="36" t="str">
        <f aca="false">IFERROR(INDEX('2B-Final Atama'!$D$7:$D$156,MATCH(ROW()-9,'2B-Final Atama'!$T$7:$T$156,0))&amp;". Sınıf","")</f>
        <v/>
      </c>
      <c r="E32" s="36" t="str">
        <f aca="false">IFERROR(INDEX('2B-Final Atama'!$B$7:$B$156,MATCH(ROW()-9,'2B-Final Atama'!$T$7:$T$156,0)),"")</f>
        <v/>
      </c>
      <c r="F32" s="37" t="str">
        <f aca="false">IFERROR(INDEX('2B-Final Atama'!$C$7:$C$156,MATCH(ROW()-9,'2B-Final Atama'!$T$7:$T$156,0)),"")</f>
        <v/>
      </c>
      <c r="G32" s="36" t="str">
        <f aca="false">IFERROR(INDEX('2B-Final Atama'!$K$7:$K$156,MATCH(ROW()-9,'2B-Final Atama'!$T$7:$T$156,0)),"")</f>
        <v/>
      </c>
      <c r="H32" s="37" t="str">
        <f aca="false">IFERROR(INDEX('2B-Final Atama'!$L$7:$L$156,MATCH(ROW()-9,'2B-Final Atama'!$T$7:$T$156,0)),"")</f>
        <v/>
      </c>
      <c r="I32" s="38" t="str">
        <f aca="false">IFERROR(INDEX('2B-Final Atama'!$R$7:$R$156,MATCH(ROW()-9,'2B-Final Atama'!$T$7:$T$156,0)),"")</f>
        <v/>
      </c>
    </row>
    <row r="33" customFormat="false" ht="15" hidden="false" customHeight="true" outlineLevel="0" collapsed="false">
      <c r="A33" s="35" t="str">
        <f aca="false">IFERROR(INDEX('2B-Final Atama'!$F$7:$F$156,MATCH(ROW()-9,'2B-Final Atama'!$T$7:$T$156,0)),"")</f>
        <v/>
      </c>
      <c r="B33" s="36" t="str">
        <f aca="false">IFERROR(INDEX('2B-Final Atama'!$G$7:$G$156,MATCH(ROW()-9,'2B-Final Atama'!$T$7:$T$156,0)),"")</f>
        <v/>
      </c>
      <c r="C33" s="36" t="str">
        <f aca="false">IFERROR(INDEX('2B-Final Atama'!$H$7:$H$156,MATCH(ROW()-9,'2B-Final Atama'!$T$7:$T$156,0))&amp;"–"&amp;INDEX('2B-Final Atama'!$J$7:$J$156,MATCH(ROW()-9,'2B-Final Atama'!$T$7:$T$156,0)),"")</f>
        <v/>
      </c>
      <c r="D33" s="36" t="str">
        <f aca="false">IFERROR(INDEX('2B-Final Atama'!$D$7:$D$156,MATCH(ROW()-9,'2B-Final Atama'!$T$7:$T$156,0))&amp;". Sınıf","")</f>
        <v/>
      </c>
      <c r="E33" s="36" t="str">
        <f aca="false">IFERROR(INDEX('2B-Final Atama'!$B$7:$B$156,MATCH(ROW()-9,'2B-Final Atama'!$T$7:$T$156,0)),"")</f>
        <v/>
      </c>
      <c r="F33" s="37" t="str">
        <f aca="false">IFERROR(INDEX('2B-Final Atama'!$C$7:$C$156,MATCH(ROW()-9,'2B-Final Atama'!$T$7:$T$156,0)),"")</f>
        <v/>
      </c>
      <c r="G33" s="36" t="str">
        <f aca="false">IFERROR(INDEX('2B-Final Atama'!$K$7:$K$156,MATCH(ROW()-9,'2B-Final Atama'!$T$7:$T$156,0)),"")</f>
        <v/>
      </c>
      <c r="H33" s="37" t="str">
        <f aca="false">IFERROR(INDEX('2B-Final Atama'!$L$7:$L$156,MATCH(ROW()-9,'2B-Final Atama'!$T$7:$T$156,0)),"")</f>
        <v/>
      </c>
      <c r="I33" s="38" t="str">
        <f aca="false">IFERROR(INDEX('2B-Final Atama'!$R$7:$R$156,MATCH(ROW()-9,'2B-Final Atama'!$T$7:$T$156,0)),"")</f>
        <v/>
      </c>
    </row>
    <row r="34" customFormat="false" ht="15" hidden="false" customHeight="true" outlineLevel="0" collapsed="false">
      <c r="A34" s="35" t="str">
        <f aca="false">IFERROR(INDEX('2B-Final Atama'!$F$7:$F$156,MATCH(ROW()-9,'2B-Final Atama'!$T$7:$T$156,0)),"")</f>
        <v/>
      </c>
      <c r="B34" s="36" t="str">
        <f aca="false">IFERROR(INDEX('2B-Final Atama'!$G$7:$G$156,MATCH(ROW()-9,'2B-Final Atama'!$T$7:$T$156,0)),"")</f>
        <v/>
      </c>
      <c r="C34" s="36" t="str">
        <f aca="false">IFERROR(INDEX('2B-Final Atama'!$H$7:$H$156,MATCH(ROW()-9,'2B-Final Atama'!$T$7:$T$156,0))&amp;"–"&amp;INDEX('2B-Final Atama'!$J$7:$J$156,MATCH(ROW()-9,'2B-Final Atama'!$T$7:$T$156,0)),"")</f>
        <v/>
      </c>
      <c r="D34" s="36" t="str">
        <f aca="false">IFERROR(INDEX('2B-Final Atama'!$D$7:$D$156,MATCH(ROW()-9,'2B-Final Atama'!$T$7:$T$156,0))&amp;". Sınıf","")</f>
        <v/>
      </c>
      <c r="E34" s="36" t="str">
        <f aca="false">IFERROR(INDEX('2B-Final Atama'!$B$7:$B$156,MATCH(ROW()-9,'2B-Final Atama'!$T$7:$T$156,0)),"")</f>
        <v/>
      </c>
      <c r="F34" s="37" t="str">
        <f aca="false">IFERROR(INDEX('2B-Final Atama'!$C$7:$C$156,MATCH(ROW()-9,'2B-Final Atama'!$T$7:$T$156,0)),"")</f>
        <v/>
      </c>
      <c r="G34" s="36" t="str">
        <f aca="false">IFERROR(INDEX('2B-Final Atama'!$K$7:$K$156,MATCH(ROW()-9,'2B-Final Atama'!$T$7:$T$156,0)),"")</f>
        <v/>
      </c>
      <c r="H34" s="37" t="str">
        <f aca="false">IFERROR(INDEX('2B-Final Atama'!$L$7:$L$156,MATCH(ROW()-9,'2B-Final Atama'!$T$7:$T$156,0)),"")</f>
        <v/>
      </c>
      <c r="I34" s="38" t="str">
        <f aca="false">IFERROR(INDEX('2B-Final Atama'!$R$7:$R$156,MATCH(ROW()-9,'2B-Final Atama'!$T$7:$T$156,0)),"")</f>
        <v/>
      </c>
    </row>
    <row r="35" customFormat="false" ht="15" hidden="false" customHeight="true" outlineLevel="0" collapsed="false">
      <c r="A35" s="35" t="str">
        <f aca="false">IFERROR(INDEX('2B-Final Atama'!$F$7:$F$156,MATCH(ROW()-9,'2B-Final Atama'!$T$7:$T$156,0)),"")</f>
        <v/>
      </c>
      <c r="B35" s="36" t="str">
        <f aca="false">IFERROR(INDEX('2B-Final Atama'!$G$7:$G$156,MATCH(ROW()-9,'2B-Final Atama'!$T$7:$T$156,0)),"")</f>
        <v/>
      </c>
      <c r="C35" s="36" t="str">
        <f aca="false">IFERROR(INDEX('2B-Final Atama'!$H$7:$H$156,MATCH(ROW()-9,'2B-Final Atama'!$T$7:$T$156,0))&amp;"–"&amp;INDEX('2B-Final Atama'!$J$7:$J$156,MATCH(ROW()-9,'2B-Final Atama'!$T$7:$T$156,0)),"")</f>
        <v/>
      </c>
      <c r="D35" s="36" t="str">
        <f aca="false">IFERROR(INDEX('2B-Final Atama'!$D$7:$D$156,MATCH(ROW()-9,'2B-Final Atama'!$T$7:$T$156,0))&amp;". Sınıf","")</f>
        <v/>
      </c>
      <c r="E35" s="36" t="str">
        <f aca="false">IFERROR(INDEX('2B-Final Atama'!$B$7:$B$156,MATCH(ROW()-9,'2B-Final Atama'!$T$7:$T$156,0)),"")</f>
        <v/>
      </c>
      <c r="F35" s="37" t="str">
        <f aca="false">IFERROR(INDEX('2B-Final Atama'!$C$7:$C$156,MATCH(ROW()-9,'2B-Final Atama'!$T$7:$T$156,0)),"")</f>
        <v/>
      </c>
      <c r="G35" s="36" t="str">
        <f aca="false">IFERROR(INDEX('2B-Final Atama'!$K$7:$K$156,MATCH(ROW()-9,'2B-Final Atama'!$T$7:$T$156,0)),"")</f>
        <v/>
      </c>
      <c r="H35" s="37" t="str">
        <f aca="false">IFERROR(INDEX('2B-Final Atama'!$L$7:$L$156,MATCH(ROW()-9,'2B-Final Atama'!$T$7:$T$156,0)),"")</f>
        <v/>
      </c>
      <c r="I35" s="38" t="str">
        <f aca="false">IFERROR(INDEX('2B-Final Atama'!$R$7:$R$156,MATCH(ROW()-9,'2B-Final Atama'!$T$7:$T$156,0)),"")</f>
        <v/>
      </c>
    </row>
    <row r="36" customFormat="false" ht="15" hidden="false" customHeight="true" outlineLevel="0" collapsed="false">
      <c r="A36" s="35" t="str">
        <f aca="false">IFERROR(INDEX('2B-Final Atama'!$F$7:$F$156,MATCH(ROW()-9,'2B-Final Atama'!$T$7:$T$156,0)),"")</f>
        <v/>
      </c>
      <c r="B36" s="36" t="str">
        <f aca="false">IFERROR(INDEX('2B-Final Atama'!$G$7:$G$156,MATCH(ROW()-9,'2B-Final Atama'!$T$7:$T$156,0)),"")</f>
        <v/>
      </c>
      <c r="C36" s="36" t="str">
        <f aca="false">IFERROR(INDEX('2B-Final Atama'!$H$7:$H$156,MATCH(ROW()-9,'2B-Final Atama'!$T$7:$T$156,0))&amp;"–"&amp;INDEX('2B-Final Atama'!$J$7:$J$156,MATCH(ROW()-9,'2B-Final Atama'!$T$7:$T$156,0)),"")</f>
        <v/>
      </c>
      <c r="D36" s="36" t="str">
        <f aca="false">IFERROR(INDEX('2B-Final Atama'!$D$7:$D$156,MATCH(ROW()-9,'2B-Final Atama'!$T$7:$T$156,0))&amp;". Sınıf","")</f>
        <v/>
      </c>
      <c r="E36" s="36" t="str">
        <f aca="false">IFERROR(INDEX('2B-Final Atama'!$B$7:$B$156,MATCH(ROW()-9,'2B-Final Atama'!$T$7:$T$156,0)),"")</f>
        <v/>
      </c>
      <c r="F36" s="37" t="str">
        <f aca="false">IFERROR(INDEX('2B-Final Atama'!$C$7:$C$156,MATCH(ROW()-9,'2B-Final Atama'!$T$7:$T$156,0)),"")</f>
        <v/>
      </c>
      <c r="G36" s="36" t="str">
        <f aca="false">IFERROR(INDEX('2B-Final Atama'!$K$7:$K$156,MATCH(ROW()-9,'2B-Final Atama'!$T$7:$T$156,0)),"")</f>
        <v/>
      </c>
      <c r="H36" s="37" t="str">
        <f aca="false">IFERROR(INDEX('2B-Final Atama'!$L$7:$L$156,MATCH(ROW()-9,'2B-Final Atama'!$T$7:$T$156,0)),"")</f>
        <v/>
      </c>
      <c r="I36" s="38" t="str">
        <f aca="false">IFERROR(INDEX('2B-Final Atama'!$R$7:$R$156,MATCH(ROW()-9,'2B-Final Atama'!$T$7:$T$156,0)),"")</f>
        <v/>
      </c>
    </row>
    <row r="37" customFormat="false" ht="15" hidden="false" customHeight="true" outlineLevel="0" collapsed="false">
      <c r="A37" s="35" t="str">
        <f aca="false">IFERROR(INDEX('2B-Final Atama'!$F$7:$F$156,MATCH(ROW()-9,'2B-Final Atama'!$T$7:$T$156,0)),"")</f>
        <v/>
      </c>
      <c r="B37" s="36" t="str">
        <f aca="false">IFERROR(INDEX('2B-Final Atama'!$G$7:$G$156,MATCH(ROW()-9,'2B-Final Atama'!$T$7:$T$156,0)),"")</f>
        <v/>
      </c>
      <c r="C37" s="36" t="str">
        <f aca="false">IFERROR(INDEX('2B-Final Atama'!$H$7:$H$156,MATCH(ROW()-9,'2B-Final Atama'!$T$7:$T$156,0))&amp;"–"&amp;INDEX('2B-Final Atama'!$J$7:$J$156,MATCH(ROW()-9,'2B-Final Atama'!$T$7:$T$156,0)),"")</f>
        <v/>
      </c>
      <c r="D37" s="36" t="str">
        <f aca="false">IFERROR(INDEX('2B-Final Atama'!$D$7:$D$156,MATCH(ROW()-9,'2B-Final Atama'!$T$7:$T$156,0))&amp;". Sınıf","")</f>
        <v/>
      </c>
      <c r="E37" s="36" t="str">
        <f aca="false">IFERROR(INDEX('2B-Final Atama'!$B$7:$B$156,MATCH(ROW()-9,'2B-Final Atama'!$T$7:$T$156,0)),"")</f>
        <v/>
      </c>
      <c r="F37" s="37" t="str">
        <f aca="false">IFERROR(INDEX('2B-Final Atama'!$C$7:$C$156,MATCH(ROW()-9,'2B-Final Atama'!$T$7:$T$156,0)),"")</f>
        <v/>
      </c>
      <c r="G37" s="36" t="str">
        <f aca="false">IFERROR(INDEX('2B-Final Atama'!$K$7:$K$156,MATCH(ROW()-9,'2B-Final Atama'!$T$7:$T$156,0)),"")</f>
        <v/>
      </c>
      <c r="H37" s="37" t="str">
        <f aca="false">IFERROR(INDEX('2B-Final Atama'!$L$7:$L$156,MATCH(ROW()-9,'2B-Final Atama'!$T$7:$T$156,0)),"")</f>
        <v/>
      </c>
      <c r="I37" s="38" t="str">
        <f aca="false">IFERROR(INDEX('2B-Final Atama'!$R$7:$R$156,MATCH(ROW()-9,'2B-Final Atama'!$T$7:$T$156,0)),"")</f>
        <v/>
      </c>
    </row>
    <row r="38" customFormat="false" ht="15" hidden="false" customHeight="true" outlineLevel="0" collapsed="false">
      <c r="A38" s="35" t="str">
        <f aca="false">IFERROR(INDEX('2B-Final Atama'!$F$7:$F$156,MATCH(ROW()-9,'2B-Final Atama'!$T$7:$T$156,0)),"")</f>
        <v/>
      </c>
      <c r="B38" s="36" t="str">
        <f aca="false">IFERROR(INDEX('2B-Final Atama'!$G$7:$G$156,MATCH(ROW()-9,'2B-Final Atama'!$T$7:$T$156,0)),"")</f>
        <v/>
      </c>
      <c r="C38" s="36" t="str">
        <f aca="false">IFERROR(INDEX('2B-Final Atama'!$H$7:$H$156,MATCH(ROW()-9,'2B-Final Atama'!$T$7:$T$156,0))&amp;"–"&amp;INDEX('2B-Final Atama'!$J$7:$J$156,MATCH(ROW()-9,'2B-Final Atama'!$T$7:$T$156,0)),"")</f>
        <v/>
      </c>
      <c r="D38" s="36" t="str">
        <f aca="false">IFERROR(INDEX('2B-Final Atama'!$D$7:$D$156,MATCH(ROW()-9,'2B-Final Atama'!$T$7:$T$156,0))&amp;". Sınıf","")</f>
        <v/>
      </c>
      <c r="E38" s="36" t="str">
        <f aca="false">IFERROR(INDEX('2B-Final Atama'!$B$7:$B$156,MATCH(ROW()-9,'2B-Final Atama'!$T$7:$T$156,0)),"")</f>
        <v/>
      </c>
      <c r="F38" s="37" t="str">
        <f aca="false">IFERROR(INDEX('2B-Final Atama'!$C$7:$C$156,MATCH(ROW()-9,'2B-Final Atama'!$T$7:$T$156,0)),"")</f>
        <v/>
      </c>
      <c r="G38" s="36" t="str">
        <f aca="false">IFERROR(INDEX('2B-Final Atama'!$K$7:$K$156,MATCH(ROW()-9,'2B-Final Atama'!$T$7:$T$156,0)),"")</f>
        <v/>
      </c>
      <c r="H38" s="37" t="str">
        <f aca="false">IFERROR(INDEX('2B-Final Atama'!$L$7:$L$156,MATCH(ROW()-9,'2B-Final Atama'!$T$7:$T$156,0)),"")</f>
        <v/>
      </c>
      <c r="I38" s="38" t="str">
        <f aca="false">IFERROR(INDEX('2B-Final Atama'!$R$7:$R$156,MATCH(ROW()-9,'2B-Final Atama'!$T$7:$T$156,0)),"")</f>
        <v/>
      </c>
    </row>
    <row r="39" customFormat="false" ht="15" hidden="false" customHeight="true" outlineLevel="0" collapsed="false">
      <c r="A39" s="35" t="str">
        <f aca="false">IFERROR(INDEX('2B-Final Atama'!$F$7:$F$156,MATCH(ROW()-9,'2B-Final Atama'!$T$7:$T$156,0)),"")</f>
        <v/>
      </c>
      <c r="B39" s="36" t="str">
        <f aca="false">IFERROR(INDEX('2B-Final Atama'!$G$7:$G$156,MATCH(ROW()-9,'2B-Final Atama'!$T$7:$T$156,0)),"")</f>
        <v/>
      </c>
      <c r="C39" s="36" t="str">
        <f aca="false">IFERROR(INDEX('2B-Final Atama'!$H$7:$H$156,MATCH(ROW()-9,'2B-Final Atama'!$T$7:$T$156,0))&amp;"–"&amp;INDEX('2B-Final Atama'!$J$7:$J$156,MATCH(ROW()-9,'2B-Final Atama'!$T$7:$T$156,0)),"")</f>
        <v/>
      </c>
      <c r="D39" s="36" t="str">
        <f aca="false">IFERROR(INDEX('2B-Final Atama'!$D$7:$D$156,MATCH(ROW()-9,'2B-Final Atama'!$T$7:$T$156,0))&amp;". Sınıf","")</f>
        <v/>
      </c>
      <c r="E39" s="36" t="str">
        <f aca="false">IFERROR(INDEX('2B-Final Atama'!$B$7:$B$156,MATCH(ROW()-9,'2B-Final Atama'!$T$7:$T$156,0)),"")</f>
        <v/>
      </c>
      <c r="F39" s="37" t="str">
        <f aca="false">IFERROR(INDEX('2B-Final Atama'!$C$7:$C$156,MATCH(ROW()-9,'2B-Final Atama'!$T$7:$T$156,0)),"")</f>
        <v/>
      </c>
      <c r="G39" s="36" t="str">
        <f aca="false">IFERROR(INDEX('2B-Final Atama'!$K$7:$K$156,MATCH(ROW()-9,'2B-Final Atama'!$T$7:$T$156,0)),"")</f>
        <v/>
      </c>
      <c r="H39" s="37" t="str">
        <f aca="false">IFERROR(INDEX('2B-Final Atama'!$L$7:$L$156,MATCH(ROW()-9,'2B-Final Atama'!$T$7:$T$156,0)),"")</f>
        <v/>
      </c>
      <c r="I39" s="38" t="str">
        <f aca="false">IFERROR(INDEX('2B-Final Atama'!$R$7:$R$156,MATCH(ROW()-9,'2B-Final Atama'!$T$7:$T$156,0)),"")</f>
        <v/>
      </c>
    </row>
    <row r="40" customFormat="false" ht="15" hidden="false" customHeight="true" outlineLevel="0" collapsed="false">
      <c r="A40" s="35" t="str">
        <f aca="false">IFERROR(INDEX('2B-Final Atama'!$F$7:$F$156,MATCH(ROW()-9,'2B-Final Atama'!$T$7:$T$156,0)),"")</f>
        <v/>
      </c>
      <c r="B40" s="36" t="str">
        <f aca="false">IFERROR(INDEX('2B-Final Atama'!$G$7:$G$156,MATCH(ROW()-9,'2B-Final Atama'!$T$7:$T$156,0)),"")</f>
        <v/>
      </c>
      <c r="C40" s="36" t="str">
        <f aca="false">IFERROR(INDEX('2B-Final Atama'!$H$7:$H$156,MATCH(ROW()-9,'2B-Final Atama'!$T$7:$T$156,0))&amp;"–"&amp;INDEX('2B-Final Atama'!$J$7:$J$156,MATCH(ROW()-9,'2B-Final Atama'!$T$7:$T$156,0)),"")</f>
        <v/>
      </c>
      <c r="D40" s="36" t="str">
        <f aca="false">IFERROR(INDEX('2B-Final Atama'!$D$7:$D$156,MATCH(ROW()-9,'2B-Final Atama'!$T$7:$T$156,0))&amp;". Sınıf","")</f>
        <v/>
      </c>
      <c r="E40" s="36" t="str">
        <f aca="false">IFERROR(INDEX('2B-Final Atama'!$B$7:$B$156,MATCH(ROW()-9,'2B-Final Atama'!$T$7:$T$156,0)),"")</f>
        <v/>
      </c>
      <c r="F40" s="37" t="str">
        <f aca="false">IFERROR(INDEX('2B-Final Atama'!$C$7:$C$156,MATCH(ROW()-9,'2B-Final Atama'!$T$7:$T$156,0)),"")</f>
        <v/>
      </c>
      <c r="G40" s="36" t="str">
        <f aca="false">IFERROR(INDEX('2B-Final Atama'!$K$7:$K$156,MATCH(ROW()-9,'2B-Final Atama'!$T$7:$T$156,0)),"")</f>
        <v/>
      </c>
      <c r="H40" s="37" t="str">
        <f aca="false">IFERROR(INDEX('2B-Final Atama'!$L$7:$L$156,MATCH(ROW()-9,'2B-Final Atama'!$T$7:$T$156,0)),"")</f>
        <v/>
      </c>
      <c r="I40" s="38" t="str">
        <f aca="false">IFERROR(INDEX('2B-Final Atama'!$R$7:$R$156,MATCH(ROW()-9,'2B-Final Atama'!$T$7:$T$156,0)),"")</f>
        <v/>
      </c>
    </row>
    <row r="41" customFormat="false" ht="15" hidden="false" customHeight="true" outlineLevel="0" collapsed="false">
      <c r="A41" s="35" t="str">
        <f aca="false">IFERROR(INDEX('2B-Final Atama'!$F$7:$F$156,MATCH(ROW()-9,'2B-Final Atama'!$T$7:$T$156,0)),"")</f>
        <v/>
      </c>
      <c r="B41" s="36" t="str">
        <f aca="false">IFERROR(INDEX('2B-Final Atama'!$G$7:$G$156,MATCH(ROW()-9,'2B-Final Atama'!$T$7:$T$156,0)),"")</f>
        <v/>
      </c>
      <c r="C41" s="36" t="str">
        <f aca="false">IFERROR(INDEX('2B-Final Atama'!$H$7:$H$156,MATCH(ROW()-9,'2B-Final Atama'!$T$7:$T$156,0))&amp;"–"&amp;INDEX('2B-Final Atama'!$J$7:$J$156,MATCH(ROW()-9,'2B-Final Atama'!$T$7:$T$156,0)),"")</f>
        <v/>
      </c>
      <c r="D41" s="36" t="str">
        <f aca="false">IFERROR(INDEX('2B-Final Atama'!$D$7:$D$156,MATCH(ROW()-9,'2B-Final Atama'!$T$7:$T$156,0))&amp;". Sınıf","")</f>
        <v/>
      </c>
      <c r="E41" s="36" t="str">
        <f aca="false">IFERROR(INDEX('2B-Final Atama'!$B$7:$B$156,MATCH(ROW()-9,'2B-Final Atama'!$T$7:$T$156,0)),"")</f>
        <v/>
      </c>
      <c r="F41" s="37" t="str">
        <f aca="false">IFERROR(INDEX('2B-Final Atama'!$C$7:$C$156,MATCH(ROW()-9,'2B-Final Atama'!$T$7:$T$156,0)),"")</f>
        <v/>
      </c>
      <c r="G41" s="36" t="str">
        <f aca="false">IFERROR(INDEX('2B-Final Atama'!$K$7:$K$156,MATCH(ROW()-9,'2B-Final Atama'!$T$7:$T$156,0)),"")</f>
        <v/>
      </c>
      <c r="H41" s="37" t="str">
        <f aca="false">IFERROR(INDEX('2B-Final Atama'!$L$7:$L$156,MATCH(ROW()-9,'2B-Final Atama'!$T$7:$T$156,0)),"")</f>
        <v/>
      </c>
      <c r="I41" s="38" t="str">
        <f aca="false">IFERROR(INDEX('2B-Final Atama'!$R$7:$R$156,MATCH(ROW()-9,'2B-Final Atama'!$T$7:$T$156,0)),"")</f>
        <v/>
      </c>
    </row>
    <row r="42" customFormat="false" ht="15" hidden="false" customHeight="true" outlineLevel="0" collapsed="false">
      <c r="A42" s="35" t="str">
        <f aca="false">IFERROR(INDEX('2B-Final Atama'!$F$7:$F$156,MATCH(ROW()-9,'2B-Final Atama'!$T$7:$T$156,0)),"")</f>
        <v/>
      </c>
      <c r="B42" s="36" t="str">
        <f aca="false">IFERROR(INDEX('2B-Final Atama'!$G$7:$G$156,MATCH(ROW()-9,'2B-Final Atama'!$T$7:$T$156,0)),"")</f>
        <v/>
      </c>
      <c r="C42" s="36" t="str">
        <f aca="false">IFERROR(INDEX('2B-Final Atama'!$H$7:$H$156,MATCH(ROW()-9,'2B-Final Atama'!$T$7:$T$156,0))&amp;"–"&amp;INDEX('2B-Final Atama'!$J$7:$J$156,MATCH(ROW()-9,'2B-Final Atama'!$T$7:$T$156,0)),"")</f>
        <v/>
      </c>
      <c r="D42" s="36" t="str">
        <f aca="false">IFERROR(INDEX('2B-Final Atama'!$D$7:$D$156,MATCH(ROW()-9,'2B-Final Atama'!$T$7:$T$156,0))&amp;". Sınıf","")</f>
        <v/>
      </c>
      <c r="E42" s="36" t="str">
        <f aca="false">IFERROR(INDEX('2B-Final Atama'!$B$7:$B$156,MATCH(ROW()-9,'2B-Final Atama'!$T$7:$T$156,0)),"")</f>
        <v/>
      </c>
      <c r="F42" s="37" t="str">
        <f aca="false">IFERROR(INDEX('2B-Final Atama'!$C$7:$C$156,MATCH(ROW()-9,'2B-Final Atama'!$T$7:$T$156,0)),"")</f>
        <v/>
      </c>
      <c r="G42" s="36" t="str">
        <f aca="false">IFERROR(INDEX('2B-Final Atama'!$K$7:$K$156,MATCH(ROW()-9,'2B-Final Atama'!$T$7:$T$156,0)),"")</f>
        <v/>
      </c>
      <c r="H42" s="37" t="str">
        <f aca="false">IFERROR(INDEX('2B-Final Atama'!$L$7:$L$156,MATCH(ROW()-9,'2B-Final Atama'!$T$7:$T$156,0)),"")</f>
        <v/>
      </c>
      <c r="I42" s="38" t="str">
        <f aca="false">IFERROR(INDEX('2B-Final Atama'!$R$7:$R$156,MATCH(ROW()-9,'2B-Final Atama'!$T$7:$T$156,0)),"")</f>
        <v/>
      </c>
    </row>
    <row r="43" customFormat="false" ht="15" hidden="false" customHeight="true" outlineLevel="0" collapsed="false">
      <c r="A43" s="35" t="str">
        <f aca="false">IFERROR(INDEX('2B-Final Atama'!$F$7:$F$156,MATCH(ROW()-9,'2B-Final Atama'!$T$7:$T$156,0)),"")</f>
        <v/>
      </c>
      <c r="B43" s="36" t="str">
        <f aca="false">IFERROR(INDEX('2B-Final Atama'!$G$7:$G$156,MATCH(ROW()-9,'2B-Final Atama'!$T$7:$T$156,0)),"")</f>
        <v/>
      </c>
      <c r="C43" s="36" t="str">
        <f aca="false">IFERROR(INDEX('2B-Final Atama'!$H$7:$H$156,MATCH(ROW()-9,'2B-Final Atama'!$T$7:$T$156,0))&amp;"–"&amp;INDEX('2B-Final Atama'!$J$7:$J$156,MATCH(ROW()-9,'2B-Final Atama'!$T$7:$T$156,0)),"")</f>
        <v/>
      </c>
      <c r="D43" s="36" t="str">
        <f aca="false">IFERROR(INDEX('2B-Final Atama'!$D$7:$D$156,MATCH(ROW()-9,'2B-Final Atama'!$T$7:$T$156,0))&amp;". Sınıf","")</f>
        <v/>
      </c>
      <c r="E43" s="36" t="str">
        <f aca="false">IFERROR(INDEX('2B-Final Atama'!$B$7:$B$156,MATCH(ROW()-9,'2B-Final Atama'!$T$7:$T$156,0)),"")</f>
        <v/>
      </c>
      <c r="F43" s="37" t="str">
        <f aca="false">IFERROR(INDEX('2B-Final Atama'!$C$7:$C$156,MATCH(ROW()-9,'2B-Final Atama'!$T$7:$T$156,0)),"")</f>
        <v/>
      </c>
      <c r="G43" s="36" t="str">
        <f aca="false">IFERROR(INDEX('2B-Final Atama'!$K$7:$K$156,MATCH(ROW()-9,'2B-Final Atama'!$T$7:$T$156,0)),"")</f>
        <v/>
      </c>
      <c r="H43" s="37" t="str">
        <f aca="false">IFERROR(INDEX('2B-Final Atama'!$L$7:$L$156,MATCH(ROW()-9,'2B-Final Atama'!$T$7:$T$156,0)),"")</f>
        <v/>
      </c>
      <c r="I43" s="38" t="str">
        <f aca="false">IFERROR(INDEX('2B-Final Atama'!$R$7:$R$156,MATCH(ROW()-9,'2B-Final Atama'!$T$7:$T$156,0)),"")</f>
        <v/>
      </c>
    </row>
    <row r="44" customFormat="false" ht="15" hidden="false" customHeight="true" outlineLevel="0" collapsed="false">
      <c r="A44" s="35" t="str">
        <f aca="false">IFERROR(INDEX('2B-Final Atama'!$F$7:$F$156,MATCH(ROW()-9,'2B-Final Atama'!$T$7:$T$156,0)),"")</f>
        <v/>
      </c>
      <c r="B44" s="36" t="str">
        <f aca="false">IFERROR(INDEX('2B-Final Atama'!$G$7:$G$156,MATCH(ROW()-9,'2B-Final Atama'!$T$7:$T$156,0)),"")</f>
        <v/>
      </c>
      <c r="C44" s="36" t="str">
        <f aca="false">IFERROR(INDEX('2B-Final Atama'!$H$7:$H$156,MATCH(ROW()-9,'2B-Final Atama'!$T$7:$T$156,0))&amp;"–"&amp;INDEX('2B-Final Atama'!$J$7:$J$156,MATCH(ROW()-9,'2B-Final Atama'!$T$7:$T$156,0)),"")</f>
        <v/>
      </c>
      <c r="D44" s="36" t="str">
        <f aca="false">IFERROR(INDEX('2B-Final Atama'!$D$7:$D$156,MATCH(ROW()-9,'2B-Final Atama'!$T$7:$T$156,0))&amp;". Sınıf","")</f>
        <v/>
      </c>
      <c r="E44" s="36" t="str">
        <f aca="false">IFERROR(INDEX('2B-Final Atama'!$B$7:$B$156,MATCH(ROW()-9,'2B-Final Atama'!$T$7:$T$156,0)),"")</f>
        <v/>
      </c>
      <c r="F44" s="37" t="str">
        <f aca="false">IFERROR(INDEX('2B-Final Atama'!$C$7:$C$156,MATCH(ROW()-9,'2B-Final Atama'!$T$7:$T$156,0)),"")</f>
        <v/>
      </c>
      <c r="G44" s="36" t="str">
        <f aca="false">IFERROR(INDEX('2B-Final Atama'!$K$7:$K$156,MATCH(ROW()-9,'2B-Final Atama'!$T$7:$T$156,0)),"")</f>
        <v/>
      </c>
      <c r="H44" s="37" t="str">
        <f aca="false">IFERROR(INDEX('2B-Final Atama'!$L$7:$L$156,MATCH(ROW()-9,'2B-Final Atama'!$T$7:$T$156,0)),"")</f>
        <v/>
      </c>
      <c r="I44" s="38" t="str">
        <f aca="false">IFERROR(INDEX('2B-Final Atama'!$R$7:$R$156,MATCH(ROW()-9,'2B-Final Atama'!$T$7:$T$156,0)),"")</f>
        <v/>
      </c>
    </row>
    <row r="45" customFormat="false" ht="15" hidden="false" customHeight="true" outlineLevel="0" collapsed="false">
      <c r="A45" s="35" t="str">
        <f aca="false">IFERROR(INDEX('2B-Final Atama'!$F$7:$F$156,MATCH(ROW()-9,'2B-Final Atama'!$T$7:$T$156,0)),"")</f>
        <v/>
      </c>
      <c r="B45" s="36" t="str">
        <f aca="false">IFERROR(INDEX('2B-Final Atama'!$G$7:$G$156,MATCH(ROW()-9,'2B-Final Atama'!$T$7:$T$156,0)),"")</f>
        <v/>
      </c>
      <c r="C45" s="36" t="str">
        <f aca="false">IFERROR(INDEX('2B-Final Atama'!$H$7:$H$156,MATCH(ROW()-9,'2B-Final Atama'!$T$7:$T$156,0))&amp;"–"&amp;INDEX('2B-Final Atama'!$J$7:$J$156,MATCH(ROW()-9,'2B-Final Atama'!$T$7:$T$156,0)),"")</f>
        <v/>
      </c>
      <c r="D45" s="36" t="str">
        <f aca="false">IFERROR(INDEX('2B-Final Atama'!$D$7:$D$156,MATCH(ROW()-9,'2B-Final Atama'!$T$7:$T$156,0))&amp;". Sınıf","")</f>
        <v/>
      </c>
      <c r="E45" s="36" t="str">
        <f aca="false">IFERROR(INDEX('2B-Final Atama'!$B$7:$B$156,MATCH(ROW()-9,'2B-Final Atama'!$T$7:$T$156,0)),"")</f>
        <v/>
      </c>
      <c r="F45" s="37" t="str">
        <f aca="false">IFERROR(INDEX('2B-Final Atama'!$C$7:$C$156,MATCH(ROW()-9,'2B-Final Atama'!$T$7:$T$156,0)),"")</f>
        <v/>
      </c>
      <c r="G45" s="36" t="str">
        <f aca="false">IFERROR(INDEX('2B-Final Atama'!$K$7:$K$156,MATCH(ROW()-9,'2B-Final Atama'!$T$7:$T$156,0)),"")</f>
        <v/>
      </c>
      <c r="H45" s="37" t="str">
        <f aca="false">IFERROR(INDEX('2B-Final Atama'!$L$7:$L$156,MATCH(ROW()-9,'2B-Final Atama'!$T$7:$T$156,0)),"")</f>
        <v/>
      </c>
      <c r="I45" s="38" t="str">
        <f aca="false">IFERROR(INDEX('2B-Final Atama'!$R$7:$R$156,MATCH(ROW()-9,'2B-Final Atama'!$T$7:$T$156,0)),"")</f>
        <v/>
      </c>
    </row>
    <row r="46" customFormat="false" ht="15" hidden="false" customHeight="true" outlineLevel="0" collapsed="false">
      <c r="A46" s="35" t="str">
        <f aca="false">IFERROR(INDEX('2B-Final Atama'!$F$7:$F$156,MATCH(ROW()-9,'2B-Final Atama'!$T$7:$T$156,0)),"")</f>
        <v/>
      </c>
      <c r="B46" s="36" t="str">
        <f aca="false">IFERROR(INDEX('2B-Final Atama'!$G$7:$G$156,MATCH(ROW()-9,'2B-Final Atama'!$T$7:$T$156,0)),"")</f>
        <v/>
      </c>
      <c r="C46" s="36" t="str">
        <f aca="false">IFERROR(INDEX('2B-Final Atama'!$H$7:$H$156,MATCH(ROW()-9,'2B-Final Atama'!$T$7:$T$156,0))&amp;"–"&amp;INDEX('2B-Final Atama'!$J$7:$J$156,MATCH(ROW()-9,'2B-Final Atama'!$T$7:$T$156,0)),"")</f>
        <v/>
      </c>
      <c r="D46" s="36" t="str">
        <f aca="false">IFERROR(INDEX('2B-Final Atama'!$D$7:$D$156,MATCH(ROW()-9,'2B-Final Atama'!$T$7:$T$156,0))&amp;". Sınıf","")</f>
        <v/>
      </c>
      <c r="E46" s="36" t="str">
        <f aca="false">IFERROR(INDEX('2B-Final Atama'!$B$7:$B$156,MATCH(ROW()-9,'2B-Final Atama'!$T$7:$T$156,0)),"")</f>
        <v/>
      </c>
      <c r="F46" s="37" t="str">
        <f aca="false">IFERROR(INDEX('2B-Final Atama'!$C$7:$C$156,MATCH(ROW()-9,'2B-Final Atama'!$T$7:$T$156,0)),"")</f>
        <v/>
      </c>
      <c r="G46" s="36" t="str">
        <f aca="false">IFERROR(INDEX('2B-Final Atama'!$K$7:$K$156,MATCH(ROW()-9,'2B-Final Atama'!$T$7:$T$156,0)),"")</f>
        <v/>
      </c>
      <c r="H46" s="37" t="str">
        <f aca="false">IFERROR(INDEX('2B-Final Atama'!$L$7:$L$156,MATCH(ROW()-9,'2B-Final Atama'!$T$7:$T$156,0)),"")</f>
        <v/>
      </c>
      <c r="I46" s="38" t="str">
        <f aca="false">IFERROR(INDEX('2B-Final Atama'!$R$7:$R$156,MATCH(ROW()-9,'2B-Final Atama'!$T$7:$T$156,0)),"")</f>
        <v/>
      </c>
    </row>
    <row r="47" customFormat="false" ht="15" hidden="false" customHeight="true" outlineLevel="0" collapsed="false">
      <c r="A47" s="35" t="str">
        <f aca="false">IFERROR(INDEX('2B-Final Atama'!$F$7:$F$156,MATCH(ROW()-9,'2B-Final Atama'!$T$7:$T$156,0)),"")</f>
        <v/>
      </c>
      <c r="B47" s="36" t="str">
        <f aca="false">IFERROR(INDEX('2B-Final Atama'!$G$7:$G$156,MATCH(ROW()-9,'2B-Final Atama'!$T$7:$T$156,0)),"")</f>
        <v/>
      </c>
      <c r="C47" s="36" t="str">
        <f aca="false">IFERROR(INDEX('2B-Final Atama'!$H$7:$H$156,MATCH(ROW()-9,'2B-Final Atama'!$T$7:$T$156,0))&amp;"–"&amp;INDEX('2B-Final Atama'!$J$7:$J$156,MATCH(ROW()-9,'2B-Final Atama'!$T$7:$T$156,0)),"")</f>
        <v/>
      </c>
      <c r="D47" s="36" t="str">
        <f aca="false">IFERROR(INDEX('2B-Final Atama'!$D$7:$D$156,MATCH(ROW()-9,'2B-Final Atama'!$T$7:$T$156,0))&amp;". Sınıf","")</f>
        <v/>
      </c>
      <c r="E47" s="36" t="str">
        <f aca="false">IFERROR(INDEX('2B-Final Atama'!$B$7:$B$156,MATCH(ROW()-9,'2B-Final Atama'!$T$7:$T$156,0)),"")</f>
        <v/>
      </c>
      <c r="F47" s="37" t="str">
        <f aca="false">IFERROR(INDEX('2B-Final Atama'!$C$7:$C$156,MATCH(ROW()-9,'2B-Final Atama'!$T$7:$T$156,0)),"")</f>
        <v/>
      </c>
      <c r="G47" s="36" t="str">
        <f aca="false">IFERROR(INDEX('2B-Final Atama'!$K$7:$K$156,MATCH(ROW()-9,'2B-Final Atama'!$T$7:$T$156,0)),"")</f>
        <v/>
      </c>
      <c r="H47" s="37" t="str">
        <f aca="false">IFERROR(INDEX('2B-Final Atama'!$L$7:$L$156,MATCH(ROW()-9,'2B-Final Atama'!$T$7:$T$156,0)),"")</f>
        <v/>
      </c>
      <c r="I47" s="38" t="str">
        <f aca="false">IFERROR(INDEX('2B-Final Atama'!$R$7:$R$156,MATCH(ROW()-9,'2B-Final Atama'!$T$7:$T$156,0)),"")</f>
        <v/>
      </c>
    </row>
    <row r="48" customFormat="false" ht="15" hidden="false" customHeight="true" outlineLevel="0" collapsed="false">
      <c r="A48" s="35" t="str">
        <f aca="false">IFERROR(INDEX('2B-Final Atama'!$F$7:$F$156,MATCH(ROW()-9,'2B-Final Atama'!$T$7:$T$156,0)),"")</f>
        <v/>
      </c>
      <c r="B48" s="36" t="str">
        <f aca="false">IFERROR(INDEX('2B-Final Atama'!$G$7:$G$156,MATCH(ROW()-9,'2B-Final Atama'!$T$7:$T$156,0)),"")</f>
        <v/>
      </c>
      <c r="C48" s="36" t="str">
        <f aca="false">IFERROR(INDEX('2B-Final Atama'!$H$7:$H$156,MATCH(ROW()-9,'2B-Final Atama'!$T$7:$T$156,0))&amp;"–"&amp;INDEX('2B-Final Atama'!$J$7:$J$156,MATCH(ROW()-9,'2B-Final Atama'!$T$7:$T$156,0)),"")</f>
        <v/>
      </c>
      <c r="D48" s="36" t="str">
        <f aca="false">IFERROR(INDEX('2B-Final Atama'!$D$7:$D$156,MATCH(ROW()-9,'2B-Final Atama'!$T$7:$T$156,0))&amp;". Sınıf","")</f>
        <v/>
      </c>
      <c r="E48" s="36" t="str">
        <f aca="false">IFERROR(INDEX('2B-Final Atama'!$B$7:$B$156,MATCH(ROW()-9,'2B-Final Atama'!$T$7:$T$156,0)),"")</f>
        <v/>
      </c>
      <c r="F48" s="37" t="str">
        <f aca="false">IFERROR(INDEX('2B-Final Atama'!$C$7:$C$156,MATCH(ROW()-9,'2B-Final Atama'!$T$7:$T$156,0)),"")</f>
        <v/>
      </c>
      <c r="G48" s="36" t="str">
        <f aca="false">IFERROR(INDEX('2B-Final Atama'!$K$7:$K$156,MATCH(ROW()-9,'2B-Final Atama'!$T$7:$T$156,0)),"")</f>
        <v/>
      </c>
      <c r="H48" s="37" t="str">
        <f aca="false">IFERROR(INDEX('2B-Final Atama'!$L$7:$L$156,MATCH(ROW()-9,'2B-Final Atama'!$T$7:$T$156,0)),"")</f>
        <v/>
      </c>
      <c r="I48" s="38" t="str">
        <f aca="false">IFERROR(INDEX('2B-Final Atama'!$R$7:$R$156,MATCH(ROW()-9,'2B-Final Atama'!$T$7:$T$156,0)),"")</f>
        <v/>
      </c>
    </row>
    <row r="49" customFormat="false" ht="15" hidden="false" customHeight="true" outlineLevel="0" collapsed="false">
      <c r="A49" s="35" t="str">
        <f aca="false">IFERROR(INDEX('2B-Final Atama'!$F$7:$F$156,MATCH(ROW()-9,'2B-Final Atama'!$T$7:$T$156,0)),"")</f>
        <v/>
      </c>
      <c r="B49" s="36" t="str">
        <f aca="false">IFERROR(INDEX('2B-Final Atama'!$G$7:$G$156,MATCH(ROW()-9,'2B-Final Atama'!$T$7:$T$156,0)),"")</f>
        <v/>
      </c>
      <c r="C49" s="36" t="str">
        <f aca="false">IFERROR(INDEX('2B-Final Atama'!$H$7:$H$156,MATCH(ROW()-9,'2B-Final Atama'!$T$7:$T$156,0))&amp;"–"&amp;INDEX('2B-Final Atama'!$J$7:$J$156,MATCH(ROW()-9,'2B-Final Atama'!$T$7:$T$156,0)),"")</f>
        <v/>
      </c>
      <c r="D49" s="36" t="str">
        <f aca="false">IFERROR(INDEX('2B-Final Atama'!$D$7:$D$156,MATCH(ROW()-9,'2B-Final Atama'!$T$7:$T$156,0))&amp;". Sınıf","")</f>
        <v/>
      </c>
      <c r="E49" s="36" t="str">
        <f aca="false">IFERROR(INDEX('2B-Final Atama'!$B$7:$B$156,MATCH(ROW()-9,'2B-Final Atama'!$T$7:$T$156,0)),"")</f>
        <v/>
      </c>
      <c r="F49" s="37" t="str">
        <f aca="false">IFERROR(INDEX('2B-Final Atama'!$C$7:$C$156,MATCH(ROW()-9,'2B-Final Atama'!$T$7:$T$156,0)),"")</f>
        <v/>
      </c>
      <c r="G49" s="36" t="str">
        <f aca="false">IFERROR(INDEX('2B-Final Atama'!$K$7:$K$156,MATCH(ROW()-9,'2B-Final Atama'!$T$7:$T$156,0)),"")</f>
        <v/>
      </c>
      <c r="H49" s="37" t="str">
        <f aca="false">IFERROR(INDEX('2B-Final Atama'!$L$7:$L$156,MATCH(ROW()-9,'2B-Final Atama'!$T$7:$T$156,0)),"")</f>
        <v/>
      </c>
      <c r="I49" s="38" t="str">
        <f aca="false">IFERROR(INDEX('2B-Final Atama'!$R$7:$R$156,MATCH(ROW()-9,'2B-Final Atama'!$T$7:$T$156,0)),"")</f>
        <v/>
      </c>
    </row>
    <row r="50" customFormat="false" ht="15" hidden="false" customHeight="true" outlineLevel="0" collapsed="false">
      <c r="A50" s="35" t="str">
        <f aca="false">IFERROR(INDEX('2B-Final Atama'!$F$7:$F$156,MATCH(ROW()-9,'2B-Final Atama'!$T$7:$T$156,0)),"")</f>
        <v/>
      </c>
      <c r="B50" s="36" t="str">
        <f aca="false">IFERROR(INDEX('2B-Final Atama'!$G$7:$G$156,MATCH(ROW()-9,'2B-Final Atama'!$T$7:$T$156,0)),"")</f>
        <v/>
      </c>
      <c r="C50" s="36" t="str">
        <f aca="false">IFERROR(INDEX('2B-Final Atama'!$H$7:$H$156,MATCH(ROW()-9,'2B-Final Atama'!$T$7:$T$156,0))&amp;"–"&amp;INDEX('2B-Final Atama'!$J$7:$J$156,MATCH(ROW()-9,'2B-Final Atama'!$T$7:$T$156,0)),"")</f>
        <v/>
      </c>
      <c r="D50" s="36" t="str">
        <f aca="false">IFERROR(INDEX('2B-Final Atama'!$D$7:$D$156,MATCH(ROW()-9,'2B-Final Atama'!$T$7:$T$156,0))&amp;". Sınıf","")</f>
        <v/>
      </c>
      <c r="E50" s="36" t="str">
        <f aca="false">IFERROR(INDEX('2B-Final Atama'!$B$7:$B$156,MATCH(ROW()-9,'2B-Final Atama'!$T$7:$T$156,0)),"")</f>
        <v/>
      </c>
      <c r="F50" s="37" t="str">
        <f aca="false">IFERROR(INDEX('2B-Final Atama'!$C$7:$C$156,MATCH(ROW()-9,'2B-Final Atama'!$T$7:$T$156,0)),"")</f>
        <v/>
      </c>
      <c r="G50" s="36" t="str">
        <f aca="false">IFERROR(INDEX('2B-Final Atama'!$K$7:$K$156,MATCH(ROW()-9,'2B-Final Atama'!$T$7:$T$156,0)),"")</f>
        <v/>
      </c>
      <c r="H50" s="37" t="str">
        <f aca="false">IFERROR(INDEX('2B-Final Atama'!$L$7:$L$156,MATCH(ROW()-9,'2B-Final Atama'!$T$7:$T$156,0)),"")</f>
        <v/>
      </c>
      <c r="I50" s="38" t="str">
        <f aca="false">IFERROR(INDEX('2B-Final Atama'!$R$7:$R$156,MATCH(ROW()-9,'2B-Final Atama'!$T$7:$T$156,0)),"")</f>
        <v/>
      </c>
    </row>
    <row r="51" customFormat="false" ht="15" hidden="false" customHeight="true" outlineLevel="0" collapsed="false">
      <c r="A51" s="35" t="str">
        <f aca="false">IFERROR(INDEX('2B-Final Atama'!$F$7:$F$156,MATCH(ROW()-9,'2B-Final Atama'!$T$7:$T$156,0)),"")</f>
        <v/>
      </c>
      <c r="B51" s="36" t="str">
        <f aca="false">IFERROR(INDEX('2B-Final Atama'!$G$7:$G$156,MATCH(ROW()-9,'2B-Final Atama'!$T$7:$T$156,0)),"")</f>
        <v/>
      </c>
      <c r="C51" s="36" t="str">
        <f aca="false">IFERROR(INDEX('2B-Final Atama'!$H$7:$H$156,MATCH(ROW()-9,'2B-Final Atama'!$T$7:$T$156,0))&amp;"–"&amp;INDEX('2B-Final Atama'!$J$7:$J$156,MATCH(ROW()-9,'2B-Final Atama'!$T$7:$T$156,0)),"")</f>
        <v/>
      </c>
      <c r="D51" s="36" t="str">
        <f aca="false">IFERROR(INDEX('2B-Final Atama'!$D$7:$D$156,MATCH(ROW()-9,'2B-Final Atama'!$T$7:$T$156,0))&amp;". Sınıf","")</f>
        <v/>
      </c>
      <c r="E51" s="36" t="str">
        <f aca="false">IFERROR(INDEX('2B-Final Atama'!$B$7:$B$156,MATCH(ROW()-9,'2B-Final Atama'!$T$7:$T$156,0)),"")</f>
        <v/>
      </c>
      <c r="F51" s="37" t="str">
        <f aca="false">IFERROR(INDEX('2B-Final Atama'!$C$7:$C$156,MATCH(ROW()-9,'2B-Final Atama'!$T$7:$T$156,0)),"")</f>
        <v/>
      </c>
      <c r="G51" s="36" t="str">
        <f aca="false">IFERROR(INDEX('2B-Final Atama'!$K$7:$K$156,MATCH(ROW()-9,'2B-Final Atama'!$T$7:$T$156,0)),"")</f>
        <v/>
      </c>
      <c r="H51" s="37" t="str">
        <f aca="false">IFERROR(INDEX('2B-Final Atama'!$L$7:$L$156,MATCH(ROW()-9,'2B-Final Atama'!$T$7:$T$156,0)),"")</f>
        <v/>
      </c>
      <c r="I51" s="38" t="str">
        <f aca="false">IFERROR(INDEX('2B-Final Atama'!$R$7:$R$156,MATCH(ROW()-9,'2B-Final Atama'!$T$7:$T$156,0)),"")</f>
        <v/>
      </c>
    </row>
    <row r="52" customFormat="false" ht="15" hidden="false" customHeight="true" outlineLevel="0" collapsed="false">
      <c r="A52" s="35" t="str">
        <f aca="false">IFERROR(INDEX('2B-Final Atama'!$F$7:$F$156,MATCH(ROW()-9,'2B-Final Atama'!$T$7:$T$156,0)),"")</f>
        <v/>
      </c>
      <c r="B52" s="36" t="str">
        <f aca="false">IFERROR(INDEX('2B-Final Atama'!$G$7:$G$156,MATCH(ROW()-9,'2B-Final Atama'!$T$7:$T$156,0)),"")</f>
        <v/>
      </c>
      <c r="C52" s="36" t="str">
        <f aca="false">IFERROR(INDEX('2B-Final Atama'!$H$7:$H$156,MATCH(ROW()-9,'2B-Final Atama'!$T$7:$T$156,0))&amp;"–"&amp;INDEX('2B-Final Atama'!$J$7:$J$156,MATCH(ROW()-9,'2B-Final Atama'!$T$7:$T$156,0)),"")</f>
        <v/>
      </c>
      <c r="D52" s="36" t="str">
        <f aca="false">IFERROR(INDEX('2B-Final Atama'!$D$7:$D$156,MATCH(ROW()-9,'2B-Final Atama'!$T$7:$T$156,0))&amp;". Sınıf","")</f>
        <v/>
      </c>
      <c r="E52" s="36" t="str">
        <f aca="false">IFERROR(INDEX('2B-Final Atama'!$B$7:$B$156,MATCH(ROW()-9,'2B-Final Atama'!$T$7:$T$156,0)),"")</f>
        <v/>
      </c>
      <c r="F52" s="37" t="str">
        <f aca="false">IFERROR(INDEX('2B-Final Atama'!$C$7:$C$156,MATCH(ROW()-9,'2B-Final Atama'!$T$7:$T$156,0)),"")</f>
        <v/>
      </c>
      <c r="G52" s="36" t="str">
        <f aca="false">IFERROR(INDEX('2B-Final Atama'!$K$7:$K$156,MATCH(ROW()-9,'2B-Final Atama'!$T$7:$T$156,0)),"")</f>
        <v/>
      </c>
      <c r="H52" s="37" t="str">
        <f aca="false">IFERROR(INDEX('2B-Final Atama'!$L$7:$L$156,MATCH(ROW()-9,'2B-Final Atama'!$T$7:$T$156,0)),"")</f>
        <v/>
      </c>
      <c r="I52" s="38" t="str">
        <f aca="false">IFERROR(INDEX('2B-Final Atama'!$R$7:$R$156,MATCH(ROW()-9,'2B-Final Atama'!$T$7:$T$156,0)),"")</f>
        <v/>
      </c>
    </row>
    <row r="53" customFormat="false" ht="15" hidden="false" customHeight="true" outlineLevel="0" collapsed="false">
      <c r="A53" s="35" t="str">
        <f aca="false">IFERROR(INDEX('2B-Final Atama'!$F$7:$F$156,MATCH(ROW()-9,'2B-Final Atama'!$T$7:$T$156,0)),"")</f>
        <v/>
      </c>
      <c r="B53" s="36" t="str">
        <f aca="false">IFERROR(INDEX('2B-Final Atama'!$G$7:$G$156,MATCH(ROW()-9,'2B-Final Atama'!$T$7:$T$156,0)),"")</f>
        <v/>
      </c>
      <c r="C53" s="36" t="str">
        <f aca="false">IFERROR(INDEX('2B-Final Atama'!$H$7:$H$156,MATCH(ROW()-9,'2B-Final Atama'!$T$7:$T$156,0))&amp;"–"&amp;INDEX('2B-Final Atama'!$J$7:$J$156,MATCH(ROW()-9,'2B-Final Atama'!$T$7:$T$156,0)),"")</f>
        <v/>
      </c>
      <c r="D53" s="36" t="str">
        <f aca="false">IFERROR(INDEX('2B-Final Atama'!$D$7:$D$156,MATCH(ROW()-9,'2B-Final Atama'!$T$7:$T$156,0))&amp;". Sınıf","")</f>
        <v/>
      </c>
      <c r="E53" s="36" t="str">
        <f aca="false">IFERROR(INDEX('2B-Final Atama'!$B$7:$B$156,MATCH(ROW()-9,'2B-Final Atama'!$T$7:$T$156,0)),"")</f>
        <v/>
      </c>
      <c r="F53" s="37" t="str">
        <f aca="false">IFERROR(INDEX('2B-Final Atama'!$C$7:$C$156,MATCH(ROW()-9,'2B-Final Atama'!$T$7:$T$156,0)),"")</f>
        <v/>
      </c>
      <c r="G53" s="36" t="str">
        <f aca="false">IFERROR(INDEX('2B-Final Atama'!$K$7:$K$156,MATCH(ROW()-9,'2B-Final Atama'!$T$7:$T$156,0)),"")</f>
        <v/>
      </c>
      <c r="H53" s="37" t="str">
        <f aca="false">IFERROR(INDEX('2B-Final Atama'!$L$7:$L$156,MATCH(ROW()-9,'2B-Final Atama'!$T$7:$T$156,0)),"")</f>
        <v/>
      </c>
      <c r="I53" s="38" t="str">
        <f aca="false">IFERROR(INDEX('2B-Final Atama'!$R$7:$R$156,MATCH(ROW()-9,'2B-Final Atama'!$T$7:$T$156,0)),"")</f>
        <v/>
      </c>
    </row>
    <row r="54" customFormat="false" ht="15" hidden="false" customHeight="true" outlineLevel="0" collapsed="false">
      <c r="A54" s="35" t="str">
        <f aca="false">IFERROR(INDEX('2B-Final Atama'!$F$7:$F$156,MATCH(ROW()-9,'2B-Final Atama'!$T$7:$T$156,0)),"")</f>
        <v/>
      </c>
      <c r="B54" s="36" t="str">
        <f aca="false">IFERROR(INDEX('2B-Final Atama'!$G$7:$G$156,MATCH(ROW()-9,'2B-Final Atama'!$T$7:$T$156,0)),"")</f>
        <v/>
      </c>
      <c r="C54" s="36" t="str">
        <f aca="false">IFERROR(INDEX('2B-Final Atama'!$H$7:$H$156,MATCH(ROW()-9,'2B-Final Atama'!$T$7:$T$156,0))&amp;"–"&amp;INDEX('2B-Final Atama'!$J$7:$J$156,MATCH(ROW()-9,'2B-Final Atama'!$T$7:$T$156,0)),"")</f>
        <v/>
      </c>
      <c r="D54" s="36" t="str">
        <f aca="false">IFERROR(INDEX('2B-Final Atama'!$D$7:$D$156,MATCH(ROW()-9,'2B-Final Atama'!$T$7:$T$156,0))&amp;". Sınıf","")</f>
        <v/>
      </c>
      <c r="E54" s="36" t="str">
        <f aca="false">IFERROR(INDEX('2B-Final Atama'!$B$7:$B$156,MATCH(ROW()-9,'2B-Final Atama'!$T$7:$T$156,0)),"")</f>
        <v/>
      </c>
      <c r="F54" s="37" t="str">
        <f aca="false">IFERROR(INDEX('2B-Final Atama'!$C$7:$C$156,MATCH(ROW()-9,'2B-Final Atama'!$T$7:$T$156,0)),"")</f>
        <v/>
      </c>
      <c r="G54" s="36" t="str">
        <f aca="false">IFERROR(INDEX('2B-Final Atama'!$K$7:$K$156,MATCH(ROW()-9,'2B-Final Atama'!$T$7:$T$156,0)),"")</f>
        <v/>
      </c>
      <c r="H54" s="37" t="str">
        <f aca="false">IFERROR(INDEX('2B-Final Atama'!$L$7:$L$156,MATCH(ROW()-9,'2B-Final Atama'!$T$7:$T$156,0)),"")</f>
        <v/>
      </c>
      <c r="I54" s="38" t="str">
        <f aca="false">IFERROR(INDEX('2B-Final Atama'!$R$7:$R$156,MATCH(ROW()-9,'2B-Final Atama'!$T$7:$T$156,0)),"")</f>
        <v/>
      </c>
    </row>
    <row r="55" customFormat="false" ht="15" hidden="false" customHeight="true" outlineLevel="0" collapsed="false">
      <c r="A55" s="35" t="str">
        <f aca="false">IFERROR(INDEX('2B-Final Atama'!$F$7:$F$156,MATCH(ROW()-9,'2B-Final Atama'!$T$7:$T$156,0)),"")</f>
        <v/>
      </c>
      <c r="B55" s="36" t="str">
        <f aca="false">IFERROR(INDEX('2B-Final Atama'!$G$7:$G$156,MATCH(ROW()-9,'2B-Final Atama'!$T$7:$T$156,0)),"")</f>
        <v/>
      </c>
      <c r="C55" s="36" t="str">
        <f aca="false">IFERROR(INDEX('2B-Final Atama'!$H$7:$H$156,MATCH(ROW()-9,'2B-Final Atama'!$T$7:$T$156,0))&amp;"–"&amp;INDEX('2B-Final Atama'!$J$7:$J$156,MATCH(ROW()-9,'2B-Final Atama'!$T$7:$T$156,0)),"")</f>
        <v/>
      </c>
      <c r="D55" s="36" t="str">
        <f aca="false">IFERROR(INDEX('2B-Final Atama'!$D$7:$D$156,MATCH(ROW()-9,'2B-Final Atama'!$T$7:$T$156,0))&amp;". Sınıf","")</f>
        <v/>
      </c>
      <c r="E55" s="36" t="str">
        <f aca="false">IFERROR(INDEX('2B-Final Atama'!$B$7:$B$156,MATCH(ROW()-9,'2B-Final Atama'!$T$7:$T$156,0)),"")</f>
        <v/>
      </c>
      <c r="F55" s="37" t="str">
        <f aca="false">IFERROR(INDEX('2B-Final Atama'!$C$7:$C$156,MATCH(ROW()-9,'2B-Final Atama'!$T$7:$T$156,0)),"")</f>
        <v/>
      </c>
      <c r="G55" s="36" t="str">
        <f aca="false">IFERROR(INDEX('2B-Final Atama'!$K$7:$K$156,MATCH(ROW()-9,'2B-Final Atama'!$T$7:$T$156,0)),"")</f>
        <v/>
      </c>
      <c r="H55" s="37" t="str">
        <f aca="false">IFERROR(INDEX('2B-Final Atama'!$L$7:$L$156,MATCH(ROW()-9,'2B-Final Atama'!$T$7:$T$156,0)),"")</f>
        <v/>
      </c>
      <c r="I55" s="38" t="str">
        <f aca="false">IFERROR(INDEX('2B-Final Atama'!$R$7:$R$156,MATCH(ROW()-9,'2B-Final Atama'!$T$7:$T$156,0)),"")</f>
        <v/>
      </c>
    </row>
    <row r="56" customFormat="false" ht="15" hidden="false" customHeight="true" outlineLevel="0" collapsed="false">
      <c r="A56" s="35" t="str">
        <f aca="false">IFERROR(INDEX('2B-Final Atama'!$F$7:$F$156,MATCH(ROW()-9,'2B-Final Atama'!$T$7:$T$156,0)),"")</f>
        <v/>
      </c>
      <c r="B56" s="36" t="str">
        <f aca="false">IFERROR(INDEX('2B-Final Atama'!$G$7:$G$156,MATCH(ROW()-9,'2B-Final Atama'!$T$7:$T$156,0)),"")</f>
        <v/>
      </c>
      <c r="C56" s="36" t="str">
        <f aca="false">IFERROR(INDEX('2B-Final Atama'!$H$7:$H$156,MATCH(ROW()-9,'2B-Final Atama'!$T$7:$T$156,0))&amp;"–"&amp;INDEX('2B-Final Atama'!$J$7:$J$156,MATCH(ROW()-9,'2B-Final Atama'!$T$7:$T$156,0)),"")</f>
        <v/>
      </c>
      <c r="D56" s="36" t="str">
        <f aca="false">IFERROR(INDEX('2B-Final Atama'!$D$7:$D$156,MATCH(ROW()-9,'2B-Final Atama'!$T$7:$T$156,0))&amp;". Sınıf","")</f>
        <v/>
      </c>
      <c r="E56" s="36" t="str">
        <f aca="false">IFERROR(INDEX('2B-Final Atama'!$B$7:$B$156,MATCH(ROW()-9,'2B-Final Atama'!$T$7:$T$156,0)),"")</f>
        <v/>
      </c>
      <c r="F56" s="37" t="str">
        <f aca="false">IFERROR(INDEX('2B-Final Atama'!$C$7:$C$156,MATCH(ROW()-9,'2B-Final Atama'!$T$7:$T$156,0)),"")</f>
        <v/>
      </c>
      <c r="G56" s="36" t="str">
        <f aca="false">IFERROR(INDEX('2B-Final Atama'!$K$7:$K$156,MATCH(ROW()-9,'2B-Final Atama'!$T$7:$T$156,0)),"")</f>
        <v/>
      </c>
      <c r="H56" s="37" t="str">
        <f aca="false">IFERROR(INDEX('2B-Final Atama'!$L$7:$L$156,MATCH(ROW()-9,'2B-Final Atama'!$T$7:$T$156,0)),"")</f>
        <v/>
      </c>
      <c r="I56" s="38" t="str">
        <f aca="false">IFERROR(INDEX('2B-Final Atama'!$R$7:$R$156,MATCH(ROW()-9,'2B-Final Atama'!$T$7:$T$156,0)),"")</f>
        <v/>
      </c>
    </row>
    <row r="57" customFormat="false" ht="15" hidden="false" customHeight="true" outlineLevel="0" collapsed="false">
      <c r="A57" s="35" t="str">
        <f aca="false">IFERROR(INDEX('2B-Final Atama'!$F$7:$F$156,MATCH(ROW()-9,'2B-Final Atama'!$T$7:$T$156,0)),"")</f>
        <v/>
      </c>
      <c r="B57" s="36" t="str">
        <f aca="false">IFERROR(INDEX('2B-Final Atama'!$G$7:$G$156,MATCH(ROW()-9,'2B-Final Atama'!$T$7:$T$156,0)),"")</f>
        <v/>
      </c>
      <c r="C57" s="36" t="str">
        <f aca="false">IFERROR(INDEX('2B-Final Atama'!$H$7:$H$156,MATCH(ROW()-9,'2B-Final Atama'!$T$7:$T$156,0))&amp;"–"&amp;INDEX('2B-Final Atama'!$J$7:$J$156,MATCH(ROW()-9,'2B-Final Atama'!$T$7:$T$156,0)),"")</f>
        <v/>
      </c>
      <c r="D57" s="36" t="str">
        <f aca="false">IFERROR(INDEX('2B-Final Atama'!$D$7:$D$156,MATCH(ROW()-9,'2B-Final Atama'!$T$7:$T$156,0))&amp;". Sınıf","")</f>
        <v/>
      </c>
      <c r="E57" s="36" t="str">
        <f aca="false">IFERROR(INDEX('2B-Final Atama'!$B$7:$B$156,MATCH(ROW()-9,'2B-Final Atama'!$T$7:$T$156,0)),"")</f>
        <v/>
      </c>
      <c r="F57" s="37" t="str">
        <f aca="false">IFERROR(INDEX('2B-Final Atama'!$C$7:$C$156,MATCH(ROW()-9,'2B-Final Atama'!$T$7:$T$156,0)),"")</f>
        <v/>
      </c>
      <c r="G57" s="36" t="str">
        <f aca="false">IFERROR(INDEX('2B-Final Atama'!$K$7:$K$156,MATCH(ROW()-9,'2B-Final Atama'!$T$7:$T$156,0)),"")</f>
        <v/>
      </c>
      <c r="H57" s="37" t="str">
        <f aca="false">IFERROR(INDEX('2B-Final Atama'!$L$7:$L$156,MATCH(ROW()-9,'2B-Final Atama'!$T$7:$T$156,0)),"")</f>
        <v/>
      </c>
      <c r="I57" s="38" t="str">
        <f aca="false">IFERROR(INDEX('2B-Final Atama'!$R$7:$R$156,MATCH(ROW()-9,'2B-Final Atama'!$T$7:$T$156,0)),"")</f>
        <v/>
      </c>
    </row>
    <row r="58" customFormat="false" ht="15" hidden="false" customHeight="true" outlineLevel="0" collapsed="false">
      <c r="A58" s="35" t="str">
        <f aca="false">IFERROR(INDEX('2B-Final Atama'!$F$7:$F$156,MATCH(ROW()-9,'2B-Final Atama'!$T$7:$T$156,0)),"")</f>
        <v/>
      </c>
      <c r="B58" s="36" t="str">
        <f aca="false">IFERROR(INDEX('2B-Final Atama'!$G$7:$G$156,MATCH(ROW()-9,'2B-Final Atama'!$T$7:$T$156,0)),"")</f>
        <v/>
      </c>
      <c r="C58" s="36" t="str">
        <f aca="false">IFERROR(INDEX('2B-Final Atama'!$H$7:$H$156,MATCH(ROW()-9,'2B-Final Atama'!$T$7:$T$156,0))&amp;"–"&amp;INDEX('2B-Final Atama'!$J$7:$J$156,MATCH(ROW()-9,'2B-Final Atama'!$T$7:$T$156,0)),"")</f>
        <v/>
      </c>
      <c r="D58" s="36" t="str">
        <f aca="false">IFERROR(INDEX('2B-Final Atama'!$D$7:$D$156,MATCH(ROW()-9,'2B-Final Atama'!$T$7:$T$156,0))&amp;". Sınıf","")</f>
        <v/>
      </c>
      <c r="E58" s="36" t="str">
        <f aca="false">IFERROR(INDEX('2B-Final Atama'!$B$7:$B$156,MATCH(ROW()-9,'2B-Final Atama'!$T$7:$T$156,0)),"")</f>
        <v/>
      </c>
      <c r="F58" s="37" t="str">
        <f aca="false">IFERROR(INDEX('2B-Final Atama'!$C$7:$C$156,MATCH(ROW()-9,'2B-Final Atama'!$T$7:$T$156,0)),"")</f>
        <v/>
      </c>
      <c r="G58" s="36" t="str">
        <f aca="false">IFERROR(INDEX('2B-Final Atama'!$K$7:$K$156,MATCH(ROW()-9,'2B-Final Atama'!$T$7:$T$156,0)),"")</f>
        <v/>
      </c>
      <c r="H58" s="37" t="str">
        <f aca="false">IFERROR(INDEX('2B-Final Atama'!$L$7:$L$156,MATCH(ROW()-9,'2B-Final Atama'!$T$7:$T$156,0)),"")</f>
        <v/>
      </c>
      <c r="I58" s="38" t="str">
        <f aca="false">IFERROR(INDEX('2B-Final Atama'!$R$7:$R$156,MATCH(ROW()-9,'2B-Final Atama'!$T$7:$T$156,0)),"")</f>
        <v/>
      </c>
    </row>
    <row r="59" customFormat="false" ht="15" hidden="false" customHeight="true" outlineLevel="0" collapsed="false">
      <c r="A59" s="35" t="str">
        <f aca="false">IFERROR(INDEX('2B-Final Atama'!$F$7:$F$156,MATCH(ROW()-9,'2B-Final Atama'!$T$7:$T$156,0)),"")</f>
        <v/>
      </c>
      <c r="B59" s="36" t="str">
        <f aca="false">IFERROR(INDEX('2B-Final Atama'!$G$7:$G$156,MATCH(ROW()-9,'2B-Final Atama'!$T$7:$T$156,0)),"")</f>
        <v/>
      </c>
      <c r="C59" s="36" t="str">
        <f aca="false">IFERROR(INDEX('2B-Final Atama'!$H$7:$H$156,MATCH(ROW()-9,'2B-Final Atama'!$T$7:$T$156,0))&amp;"–"&amp;INDEX('2B-Final Atama'!$J$7:$J$156,MATCH(ROW()-9,'2B-Final Atama'!$T$7:$T$156,0)),"")</f>
        <v/>
      </c>
      <c r="D59" s="36" t="str">
        <f aca="false">IFERROR(INDEX('2B-Final Atama'!$D$7:$D$156,MATCH(ROW()-9,'2B-Final Atama'!$T$7:$T$156,0))&amp;". Sınıf","")</f>
        <v/>
      </c>
      <c r="E59" s="36" t="str">
        <f aca="false">IFERROR(INDEX('2B-Final Atama'!$B$7:$B$156,MATCH(ROW()-9,'2B-Final Atama'!$T$7:$T$156,0)),"")</f>
        <v/>
      </c>
      <c r="F59" s="37" t="str">
        <f aca="false">IFERROR(INDEX('2B-Final Atama'!$C$7:$C$156,MATCH(ROW()-9,'2B-Final Atama'!$T$7:$T$156,0)),"")</f>
        <v/>
      </c>
      <c r="G59" s="36" t="str">
        <f aca="false">IFERROR(INDEX('2B-Final Atama'!$K$7:$K$156,MATCH(ROW()-9,'2B-Final Atama'!$T$7:$T$156,0)),"")</f>
        <v/>
      </c>
      <c r="H59" s="37" t="str">
        <f aca="false">IFERROR(INDEX('2B-Final Atama'!$L$7:$L$156,MATCH(ROW()-9,'2B-Final Atama'!$T$7:$T$156,0)),"")</f>
        <v/>
      </c>
      <c r="I59" s="38" t="str">
        <f aca="false">IFERROR(INDEX('2B-Final Atama'!$R$7:$R$156,MATCH(ROW()-9,'2B-Final Atama'!$T$7:$T$156,0)),"")</f>
        <v/>
      </c>
    </row>
    <row r="60" customFormat="false" ht="15" hidden="false" customHeight="true" outlineLevel="0" collapsed="false">
      <c r="A60" s="35" t="str">
        <f aca="false">IFERROR(INDEX('2B-Final Atama'!$F$7:$F$156,MATCH(ROW()-9,'2B-Final Atama'!$T$7:$T$156,0)),"")</f>
        <v/>
      </c>
      <c r="B60" s="36" t="str">
        <f aca="false">IFERROR(INDEX('2B-Final Atama'!$G$7:$G$156,MATCH(ROW()-9,'2B-Final Atama'!$T$7:$T$156,0)),"")</f>
        <v/>
      </c>
      <c r="C60" s="36" t="str">
        <f aca="false">IFERROR(INDEX('2B-Final Atama'!$H$7:$H$156,MATCH(ROW()-9,'2B-Final Atama'!$T$7:$T$156,0))&amp;"–"&amp;INDEX('2B-Final Atama'!$J$7:$J$156,MATCH(ROW()-9,'2B-Final Atama'!$T$7:$T$156,0)),"")</f>
        <v/>
      </c>
      <c r="D60" s="36" t="str">
        <f aca="false">IFERROR(INDEX('2B-Final Atama'!$D$7:$D$156,MATCH(ROW()-9,'2B-Final Atama'!$T$7:$T$156,0))&amp;". Sınıf","")</f>
        <v/>
      </c>
      <c r="E60" s="36" t="str">
        <f aca="false">IFERROR(INDEX('2B-Final Atama'!$B$7:$B$156,MATCH(ROW()-9,'2B-Final Atama'!$T$7:$T$156,0)),"")</f>
        <v/>
      </c>
      <c r="F60" s="37" t="str">
        <f aca="false">IFERROR(INDEX('2B-Final Atama'!$C$7:$C$156,MATCH(ROW()-9,'2B-Final Atama'!$T$7:$T$156,0)),"")</f>
        <v/>
      </c>
      <c r="G60" s="36" t="str">
        <f aca="false">IFERROR(INDEX('2B-Final Atama'!$K$7:$K$156,MATCH(ROW()-9,'2B-Final Atama'!$T$7:$T$156,0)),"")</f>
        <v/>
      </c>
      <c r="H60" s="37" t="str">
        <f aca="false">IFERROR(INDEX('2B-Final Atama'!$L$7:$L$156,MATCH(ROW()-9,'2B-Final Atama'!$T$7:$T$156,0)),"")</f>
        <v/>
      </c>
      <c r="I60" s="38" t="str">
        <f aca="false">IFERROR(INDEX('2B-Final Atama'!$R$7:$R$156,MATCH(ROW()-9,'2B-Final Atama'!$T$7:$T$156,0)),"")</f>
        <v/>
      </c>
    </row>
    <row r="61" customFormat="false" ht="15" hidden="false" customHeight="true" outlineLevel="0" collapsed="false">
      <c r="A61" s="35" t="str">
        <f aca="false">IFERROR(INDEX('2B-Final Atama'!$F$7:$F$156,MATCH(ROW()-9,'2B-Final Atama'!$T$7:$T$156,0)),"")</f>
        <v/>
      </c>
      <c r="B61" s="36" t="str">
        <f aca="false">IFERROR(INDEX('2B-Final Atama'!$G$7:$G$156,MATCH(ROW()-9,'2B-Final Atama'!$T$7:$T$156,0)),"")</f>
        <v/>
      </c>
      <c r="C61" s="36" t="str">
        <f aca="false">IFERROR(INDEX('2B-Final Atama'!$H$7:$H$156,MATCH(ROW()-9,'2B-Final Atama'!$T$7:$T$156,0))&amp;"–"&amp;INDEX('2B-Final Atama'!$J$7:$J$156,MATCH(ROW()-9,'2B-Final Atama'!$T$7:$T$156,0)),"")</f>
        <v/>
      </c>
      <c r="D61" s="36" t="str">
        <f aca="false">IFERROR(INDEX('2B-Final Atama'!$D$7:$D$156,MATCH(ROW()-9,'2B-Final Atama'!$T$7:$T$156,0))&amp;". Sınıf","")</f>
        <v/>
      </c>
      <c r="E61" s="36" t="str">
        <f aca="false">IFERROR(INDEX('2B-Final Atama'!$B$7:$B$156,MATCH(ROW()-9,'2B-Final Atama'!$T$7:$T$156,0)),"")</f>
        <v/>
      </c>
      <c r="F61" s="37" t="str">
        <f aca="false">IFERROR(INDEX('2B-Final Atama'!$C$7:$C$156,MATCH(ROW()-9,'2B-Final Atama'!$T$7:$T$156,0)),"")</f>
        <v/>
      </c>
      <c r="G61" s="36" t="str">
        <f aca="false">IFERROR(INDEX('2B-Final Atama'!$K$7:$K$156,MATCH(ROW()-9,'2B-Final Atama'!$T$7:$T$156,0)),"")</f>
        <v/>
      </c>
      <c r="H61" s="37" t="str">
        <f aca="false">IFERROR(INDEX('2B-Final Atama'!$L$7:$L$156,MATCH(ROW()-9,'2B-Final Atama'!$T$7:$T$156,0)),"")</f>
        <v/>
      </c>
      <c r="I61" s="38" t="str">
        <f aca="false">IFERROR(INDEX('2B-Final Atama'!$R$7:$R$156,MATCH(ROW()-9,'2B-Final Atama'!$T$7:$T$156,0)),"")</f>
        <v/>
      </c>
    </row>
    <row r="62" customFormat="false" ht="15" hidden="false" customHeight="true" outlineLevel="0" collapsed="false">
      <c r="A62" s="35" t="str">
        <f aca="false">IFERROR(INDEX('2B-Final Atama'!$F$7:$F$156,MATCH(ROW()-9,'2B-Final Atama'!$T$7:$T$156,0)),"")</f>
        <v/>
      </c>
      <c r="B62" s="36" t="str">
        <f aca="false">IFERROR(INDEX('2B-Final Atama'!$G$7:$G$156,MATCH(ROW()-9,'2B-Final Atama'!$T$7:$T$156,0)),"")</f>
        <v/>
      </c>
      <c r="C62" s="36" t="str">
        <f aca="false">IFERROR(INDEX('2B-Final Atama'!$H$7:$H$156,MATCH(ROW()-9,'2B-Final Atama'!$T$7:$T$156,0))&amp;"–"&amp;INDEX('2B-Final Atama'!$J$7:$J$156,MATCH(ROW()-9,'2B-Final Atama'!$T$7:$T$156,0)),"")</f>
        <v/>
      </c>
      <c r="D62" s="36" t="str">
        <f aca="false">IFERROR(INDEX('2B-Final Atama'!$D$7:$D$156,MATCH(ROW()-9,'2B-Final Atama'!$T$7:$T$156,0))&amp;". Sınıf","")</f>
        <v/>
      </c>
      <c r="E62" s="36" t="str">
        <f aca="false">IFERROR(INDEX('2B-Final Atama'!$B$7:$B$156,MATCH(ROW()-9,'2B-Final Atama'!$T$7:$T$156,0)),"")</f>
        <v/>
      </c>
      <c r="F62" s="37" t="str">
        <f aca="false">IFERROR(INDEX('2B-Final Atama'!$C$7:$C$156,MATCH(ROW()-9,'2B-Final Atama'!$T$7:$T$156,0)),"")</f>
        <v/>
      </c>
      <c r="G62" s="36" t="str">
        <f aca="false">IFERROR(INDEX('2B-Final Atama'!$K$7:$K$156,MATCH(ROW()-9,'2B-Final Atama'!$T$7:$T$156,0)),"")</f>
        <v/>
      </c>
      <c r="H62" s="37" t="str">
        <f aca="false">IFERROR(INDEX('2B-Final Atama'!$L$7:$L$156,MATCH(ROW()-9,'2B-Final Atama'!$T$7:$T$156,0)),"")</f>
        <v/>
      </c>
      <c r="I62" s="38" t="str">
        <f aca="false">IFERROR(INDEX('2B-Final Atama'!$R$7:$R$156,MATCH(ROW()-9,'2B-Final Atama'!$T$7:$T$156,0)),"")</f>
        <v/>
      </c>
    </row>
    <row r="63" customFormat="false" ht="15" hidden="false" customHeight="true" outlineLevel="0" collapsed="false">
      <c r="A63" s="35" t="str">
        <f aca="false">IFERROR(INDEX('2B-Final Atama'!$F$7:$F$156,MATCH(ROW()-9,'2B-Final Atama'!$T$7:$T$156,0)),"")</f>
        <v/>
      </c>
      <c r="B63" s="36" t="str">
        <f aca="false">IFERROR(INDEX('2B-Final Atama'!$G$7:$G$156,MATCH(ROW()-9,'2B-Final Atama'!$T$7:$T$156,0)),"")</f>
        <v/>
      </c>
      <c r="C63" s="36" t="str">
        <f aca="false">IFERROR(INDEX('2B-Final Atama'!$H$7:$H$156,MATCH(ROW()-9,'2B-Final Atama'!$T$7:$T$156,0))&amp;"–"&amp;INDEX('2B-Final Atama'!$J$7:$J$156,MATCH(ROW()-9,'2B-Final Atama'!$T$7:$T$156,0)),"")</f>
        <v/>
      </c>
      <c r="D63" s="36" t="str">
        <f aca="false">IFERROR(INDEX('2B-Final Atama'!$D$7:$D$156,MATCH(ROW()-9,'2B-Final Atama'!$T$7:$T$156,0))&amp;". Sınıf","")</f>
        <v/>
      </c>
      <c r="E63" s="36" t="str">
        <f aca="false">IFERROR(INDEX('2B-Final Atama'!$B$7:$B$156,MATCH(ROW()-9,'2B-Final Atama'!$T$7:$T$156,0)),"")</f>
        <v/>
      </c>
      <c r="F63" s="37" t="str">
        <f aca="false">IFERROR(INDEX('2B-Final Atama'!$C$7:$C$156,MATCH(ROW()-9,'2B-Final Atama'!$T$7:$T$156,0)),"")</f>
        <v/>
      </c>
      <c r="G63" s="36" t="str">
        <f aca="false">IFERROR(INDEX('2B-Final Atama'!$K$7:$K$156,MATCH(ROW()-9,'2B-Final Atama'!$T$7:$T$156,0)),"")</f>
        <v/>
      </c>
      <c r="H63" s="37" t="str">
        <f aca="false">IFERROR(INDEX('2B-Final Atama'!$L$7:$L$156,MATCH(ROW()-9,'2B-Final Atama'!$T$7:$T$156,0)),"")</f>
        <v/>
      </c>
      <c r="I63" s="38" t="str">
        <f aca="false">IFERROR(INDEX('2B-Final Atama'!$R$7:$R$156,MATCH(ROW()-9,'2B-Final Atama'!$T$7:$T$156,0)),"")</f>
        <v/>
      </c>
    </row>
    <row r="64" customFormat="false" ht="15" hidden="false" customHeight="true" outlineLevel="0" collapsed="false">
      <c r="A64" s="35" t="str">
        <f aca="false">IFERROR(INDEX('2B-Final Atama'!$F$7:$F$156,MATCH(ROW()-9,'2B-Final Atama'!$T$7:$T$156,0)),"")</f>
        <v/>
      </c>
      <c r="B64" s="36" t="str">
        <f aca="false">IFERROR(INDEX('2B-Final Atama'!$G$7:$G$156,MATCH(ROW()-9,'2B-Final Atama'!$T$7:$T$156,0)),"")</f>
        <v/>
      </c>
      <c r="C64" s="36" t="str">
        <f aca="false">IFERROR(INDEX('2B-Final Atama'!$H$7:$H$156,MATCH(ROW()-9,'2B-Final Atama'!$T$7:$T$156,0))&amp;"–"&amp;INDEX('2B-Final Atama'!$J$7:$J$156,MATCH(ROW()-9,'2B-Final Atama'!$T$7:$T$156,0)),"")</f>
        <v/>
      </c>
      <c r="D64" s="36" t="str">
        <f aca="false">IFERROR(INDEX('2B-Final Atama'!$D$7:$D$156,MATCH(ROW()-9,'2B-Final Atama'!$T$7:$T$156,0))&amp;". Sınıf","")</f>
        <v/>
      </c>
      <c r="E64" s="36" t="str">
        <f aca="false">IFERROR(INDEX('2B-Final Atama'!$B$7:$B$156,MATCH(ROW()-9,'2B-Final Atama'!$T$7:$T$156,0)),"")</f>
        <v/>
      </c>
      <c r="F64" s="37" t="str">
        <f aca="false">IFERROR(INDEX('2B-Final Atama'!$C$7:$C$156,MATCH(ROW()-9,'2B-Final Atama'!$T$7:$T$156,0)),"")</f>
        <v/>
      </c>
      <c r="G64" s="36" t="str">
        <f aca="false">IFERROR(INDEX('2B-Final Atama'!$K$7:$K$156,MATCH(ROW()-9,'2B-Final Atama'!$T$7:$T$156,0)),"")</f>
        <v/>
      </c>
      <c r="H64" s="37" t="str">
        <f aca="false">IFERROR(INDEX('2B-Final Atama'!$L$7:$L$156,MATCH(ROW()-9,'2B-Final Atama'!$T$7:$T$156,0)),"")</f>
        <v/>
      </c>
      <c r="I64" s="38" t="str">
        <f aca="false">IFERROR(INDEX('2B-Final Atama'!$R$7:$R$156,MATCH(ROW()-9,'2B-Final Atama'!$T$7:$T$156,0)),"")</f>
        <v/>
      </c>
    </row>
    <row r="65" customFormat="false" ht="15" hidden="false" customHeight="true" outlineLevel="0" collapsed="false">
      <c r="A65" s="35" t="str">
        <f aca="false">IFERROR(INDEX('2B-Final Atama'!$F$7:$F$156,MATCH(ROW()-9,'2B-Final Atama'!$T$7:$T$156,0)),"")</f>
        <v/>
      </c>
      <c r="B65" s="36" t="str">
        <f aca="false">IFERROR(INDEX('2B-Final Atama'!$G$7:$G$156,MATCH(ROW()-9,'2B-Final Atama'!$T$7:$T$156,0)),"")</f>
        <v/>
      </c>
      <c r="C65" s="36" t="str">
        <f aca="false">IFERROR(INDEX('2B-Final Atama'!$H$7:$H$156,MATCH(ROW()-9,'2B-Final Atama'!$T$7:$T$156,0))&amp;"–"&amp;INDEX('2B-Final Atama'!$J$7:$J$156,MATCH(ROW()-9,'2B-Final Atama'!$T$7:$T$156,0)),"")</f>
        <v/>
      </c>
      <c r="D65" s="36" t="str">
        <f aca="false">IFERROR(INDEX('2B-Final Atama'!$D$7:$D$156,MATCH(ROW()-9,'2B-Final Atama'!$T$7:$T$156,0))&amp;". Sınıf","")</f>
        <v/>
      </c>
      <c r="E65" s="36" t="str">
        <f aca="false">IFERROR(INDEX('2B-Final Atama'!$B$7:$B$156,MATCH(ROW()-9,'2B-Final Atama'!$T$7:$T$156,0)),"")</f>
        <v/>
      </c>
      <c r="F65" s="37" t="str">
        <f aca="false">IFERROR(INDEX('2B-Final Atama'!$C$7:$C$156,MATCH(ROW()-9,'2B-Final Atama'!$T$7:$T$156,0)),"")</f>
        <v/>
      </c>
      <c r="G65" s="36" t="str">
        <f aca="false">IFERROR(INDEX('2B-Final Atama'!$K$7:$K$156,MATCH(ROW()-9,'2B-Final Atama'!$T$7:$T$156,0)),"")</f>
        <v/>
      </c>
      <c r="H65" s="37" t="str">
        <f aca="false">IFERROR(INDEX('2B-Final Atama'!$L$7:$L$156,MATCH(ROW()-9,'2B-Final Atama'!$T$7:$T$156,0)),"")</f>
        <v/>
      </c>
      <c r="I65" s="38" t="str">
        <f aca="false">IFERROR(INDEX('2B-Final Atama'!$R$7:$R$156,MATCH(ROW()-9,'2B-Final Atama'!$T$7:$T$156,0)),"")</f>
        <v/>
      </c>
    </row>
    <row r="66" customFormat="false" ht="15" hidden="false" customHeight="true" outlineLevel="0" collapsed="false">
      <c r="A66" s="35" t="str">
        <f aca="false">IFERROR(INDEX('2B-Final Atama'!$F$7:$F$156,MATCH(ROW()-9,'2B-Final Atama'!$T$7:$T$156,0)),"")</f>
        <v/>
      </c>
      <c r="B66" s="36" t="str">
        <f aca="false">IFERROR(INDEX('2B-Final Atama'!$G$7:$G$156,MATCH(ROW()-9,'2B-Final Atama'!$T$7:$T$156,0)),"")</f>
        <v/>
      </c>
      <c r="C66" s="36" t="str">
        <f aca="false">IFERROR(INDEX('2B-Final Atama'!$H$7:$H$156,MATCH(ROW()-9,'2B-Final Atama'!$T$7:$T$156,0))&amp;"–"&amp;INDEX('2B-Final Atama'!$J$7:$J$156,MATCH(ROW()-9,'2B-Final Atama'!$T$7:$T$156,0)),"")</f>
        <v/>
      </c>
      <c r="D66" s="36" t="str">
        <f aca="false">IFERROR(INDEX('2B-Final Atama'!$D$7:$D$156,MATCH(ROW()-9,'2B-Final Atama'!$T$7:$T$156,0))&amp;". Sınıf","")</f>
        <v/>
      </c>
      <c r="E66" s="36" t="str">
        <f aca="false">IFERROR(INDEX('2B-Final Atama'!$B$7:$B$156,MATCH(ROW()-9,'2B-Final Atama'!$T$7:$T$156,0)),"")</f>
        <v/>
      </c>
      <c r="F66" s="37" t="str">
        <f aca="false">IFERROR(INDEX('2B-Final Atama'!$C$7:$C$156,MATCH(ROW()-9,'2B-Final Atama'!$T$7:$T$156,0)),"")</f>
        <v/>
      </c>
      <c r="G66" s="36" t="str">
        <f aca="false">IFERROR(INDEX('2B-Final Atama'!$K$7:$K$156,MATCH(ROW()-9,'2B-Final Atama'!$T$7:$T$156,0)),"")</f>
        <v/>
      </c>
      <c r="H66" s="37" t="str">
        <f aca="false">IFERROR(INDEX('2B-Final Atama'!$L$7:$L$156,MATCH(ROW()-9,'2B-Final Atama'!$T$7:$T$156,0)),"")</f>
        <v/>
      </c>
      <c r="I66" s="38" t="str">
        <f aca="false">IFERROR(INDEX('2B-Final Atama'!$R$7:$R$156,MATCH(ROW()-9,'2B-Final Atama'!$T$7:$T$156,0)),"")</f>
        <v/>
      </c>
    </row>
    <row r="67" customFormat="false" ht="15" hidden="false" customHeight="true" outlineLevel="0" collapsed="false">
      <c r="A67" s="35" t="str">
        <f aca="false">IFERROR(INDEX('2B-Final Atama'!$F$7:$F$156,MATCH(ROW()-9,'2B-Final Atama'!$T$7:$T$156,0)),"")</f>
        <v/>
      </c>
      <c r="B67" s="36" t="str">
        <f aca="false">IFERROR(INDEX('2B-Final Atama'!$G$7:$G$156,MATCH(ROW()-9,'2B-Final Atama'!$T$7:$T$156,0)),"")</f>
        <v/>
      </c>
      <c r="C67" s="36" t="str">
        <f aca="false">IFERROR(INDEX('2B-Final Atama'!$H$7:$H$156,MATCH(ROW()-9,'2B-Final Atama'!$T$7:$T$156,0))&amp;"–"&amp;INDEX('2B-Final Atama'!$J$7:$J$156,MATCH(ROW()-9,'2B-Final Atama'!$T$7:$T$156,0)),"")</f>
        <v/>
      </c>
      <c r="D67" s="36" t="str">
        <f aca="false">IFERROR(INDEX('2B-Final Atama'!$D$7:$D$156,MATCH(ROW()-9,'2B-Final Atama'!$T$7:$T$156,0))&amp;". Sınıf","")</f>
        <v/>
      </c>
      <c r="E67" s="36" t="str">
        <f aca="false">IFERROR(INDEX('2B-Final Atama'!$B$7:$B$156,MATCH(ROW()-9,'2B-Final Atama'!$T$7:$T$156,0)),"")</f>
        <v/>
      </c>
      <c r="F67" s="37" t="str">
        <f aca="false">IFERROR(INDEX('2B-Final Atama'!$C$7:$C$156,MATCH(ROW()-9,'2B-Final Atama'!$T$7:$T$156,0)),"")</f>
        <v/>
      </c>
      <c r="G67" s="36" t="str">
        <f aca="false">IFERROR(INDEX('2B-Final Atama'!$K$7:$K$156,MATCH(ROW()-9,'2B-Final Atama'!$T$7:$T$156,0)),"")</f>
        <v/>
      </c>
      <c r="H67" s="37" t="str">
        <f aca="false">IFERROR(INDEX('2B-Final Atama'!$L$7:$L$156,MATCH(ROW()-9,'2B-Final Atama'!$T$7:$T$156,0)),"")</f>
        <v/>
      </c>
      <c r="I67" s="38" t="str">
        <f aca="false">IFERROR(INDEX('2B-Final Atama'!$R$7:$R$156,MATCH(ROW()-9,'2B-Final Atama'!$T$7:$T$156,0)),"")</f>
        <v/>
      </c>
    </row>
    <row r="68" customFormat="false" ht="15" hidden="false" customHeight="true" outlineLevel="0" collapsed="false">
      <c r="A68" s="35" t="str">
        <f aca="false">IFERROR(INDEX('2B-Final Atama'!$F$7:$F$156,MATCH(ROW()-9,'2B-Final Atama'!$T$7:$T$156,0)),"")</f>
        <v/>
      </c>
      <c r="B68" s="36" t="str">
        <f aca="false">IFERROR(INDEX('2B-Final Atama'!$G$7:$G$156,MATCH(ROW()-9,'2B-Final Atama'!$T$7:$T$156,0)),"")</f>
        <v/>
      </c>
      <c r="C68" s="36" t="str">
        <f aca="false">IFERROR(INDEX('2B-Final Atama'!$H$7:$H$156,MATCH(ROW()-9,'2B-Final Atama'!$T$7:$T$156,0))&amp;"–"&amp;INDEX('2B-Final Atama'!$J$7:$J$156,MATCH(ROW()-9,'2B-Final Atama'!$T$7:$T$156,0)),"")</f>
        <v/>
      </c>
      <c r="D68" s="36" t="str">
        <f aca="false">IFERROR(INDEX('2B-Final Atama'!$D$7:$D$156,MATCH(ROW()-9,'2B-Final Atama'!$T$7:$T$156,0))&amp;". Sınıf","")</f>
        <v/>
      </c>
      <c r="E68" s="36" t="str">
        <f aca="false">IFERROR(INDEX('2B-Final Atama'!$B$7:$B$156,MATCH(ROW()-9,'2B-Final Atama'!$T$7:$T$156,0)),"")</f>
        <v/>
      </c>
      <c r="F68" s="37" t="str">
        <f aca="false">IFERROR(INDEX('2B-Final Atama'!$C$7:$C$156,MATCH(ROW()-9,'2B-Final Atama'!$T$7:$T$156,0)),"")</f>
        <v/>
      </c>
      <c r="G68" s="36" t="str">
        <f aca="false">IFERROR(INDEX('2B-Final Atama'!$K$7:$K$156,MATCH(ROW()-9,'2B-Final Atama'!$T$7:$T$156,0)),"")</f>
        <v/>
      </c>
      <c r="H68" s="37" t="str">
        <f aca="false">IFERROR(INDEX('2B-Final Atama'!$L$7:$L$156,MATCH(ROW()-9,'2B-Final Atama'!$T$7:$T$156,0)),"")</f>
        <v/>
      </c>
      <c r="I68" s="38" t="str">
        <f aca="false">IFERROR(INDEX('2B-Final Atama'!$R$7:$R$156,MATCH(ROW()-9,'2B-Final Atama'!$T$7:$T$156,0)),"")</f>
        <v/>
      </c>
    </row>
    <row r="69" customFormat="false" ht="15" hidden="false" customHeight="true" outlineLevel="0" collapsed="false">
      <c r="A69" s="35" t="str">
        <f aca="false">IFERROR(INDEX('2B-Final Atama'!$F$7:$F$156,MATCH(ROW()-9,'2B-Final Atama'!$T$7:$T$156,0)),"")</f>
        <v/>
      </c>
      <c r="B69" s="36" t="str">
        <f aca="false">IFERROR(INDEX('2B-Final Atama'!$G$7:$G$156,MATCH(ROW()-9,'2B-Final Atama'!$T$7:$T$156,0)),"")</f>
        <v/>
      </c>
      <c r="C69" s="36" t="str">
        <f aca="false">IFERROR(INDEX('2B-Final Atama'!$H$7:$H$156,MATCH(ROW()-9,'2B-Final Atama'!$T$7:$T$156,0))&amp;"–"&amp;INDEX('2B-Final Atama'!$J$7:$J$156,MATCH(ROW()-9,'2B-Final Atama'!$T$7:$T$156,0)),"")</f>
        <v/>
      </c>
      <c r="D69" s="36" t="str">
        <f aca="false">IFERROR(INDEX('2B-Final Atama'!$D$7:$D$156,MATCH(ROW()-9,'2B-Final Atama'!$T$7:$T$156,0))&amp;". Sınıf","")</f>
        <v/>
      </c>
      <c r="E69" s="36" t="str">
        <f aca="false">IFERROR(INDEX('2B-Final Atama'!$B$7:$B$156,MATCH(ROW()-9,'2B-Final Atama'!$T$7:$T$156,0)),"")</f>
        <v/>
      </c>
      <c r="F69" s="37" t="str">
        <f aca="false">IFERROR(INDEX('2B-Final Atama'!$C$7:$C$156,MATCH(ROW()-9,'2B-Final Atama'!$T$7:$T$156,0)),"")</f>
        <v/>
      </c>
      <c r="G69" s="36" t="str">
        <f aca="false">IFERROR(INDEX('2B-Final Atama'!$K$7:$K$156,MATCH(ROW()-9,'2B-Final Atama'!$T$7:$T$156,0)),"")</f>
        <v/>
      </c>
      <c r="H69" s="37" t="str">
        <f aca="false">IFERROR(INDEX('2B-Final Atama'!$L$7:$L$156,MATCH(ROW()-9,'2B-Final Atama'!$T$7:$T$156,0)),"")</f>
        <v/>
      </c>
      <c r="I69" s="38" t="str">
        <f aca="false">IFERROR(INDEX('2B-Final Atama'!$R$7:$R$156,MATCH(ROW()-9,'2B-Final Atama'!$T$7:$T$156,0)),"")</f>
        <v/>
      </c>
    </row>
    <row r="70" customFormat="false" ht="15" hidden="false" customHeight="true" outlineLevel="0" collapsed="false">
      <c r="A70" s="35" t="str">
        <f aca="false">IFERROR(INDEX('2B-Final Atama'!$F$7:$F$156,MATCH(ROW()-9,'2B-Final Atama'!$T$7:$T$156,0)),"")</f>
        <v/>
      </c>
      <c r="B70" s="36" t="str">
        <f aca="false">IFERROR(INDEX('2B-Final Atama'!$G$7:$G$156,MATCH(ROW()-9,'2B-Final Atama'!$T$7:$T$156,0)),"")</f>
        <v/>
      </c>
      <c r="C70" s="36" t="str">
        <f aca="false">IFERROR(INDEX('2B-Final Atama'!$H$7:$H$156,MATCH(ROW()-9,'2B-Final Atama'!$T$7:$T$156,0))&amp;"–"&amp;INDEX('2B-Final Atama'!$J$7:$J$156,MATCH(ROW()-9,'2B-Final Atama'!$T$7:$T$156,0)),"")</f>
        <v/>
      </c>
      <c r="D70" s="36" t="str">
        <f aca="false">IFERROR(INDEX('2B-Final Atama'!$D$7:$D$156,MATCH(ROW()-9,'2B-Final Atama'!$T$7:$T$156,0))&amp;". Sınıf","")</f>
        <v/>
      </c>
      <c r="E70" s="36" t="str">
        <f aca="false">IFERROR(INDEX('2B-Final Atama'!$B$7:$B$156,MATCH(ROW()-9,'2B-Final Atama'!$T$7:$T$156,0)),"")</f>
        <v/>
      </c>
      <c r="F70" s="37" t="str">
        <f aca="false">IFERROR(INDEX('2B-Final Atama'!$C$7:$C$156,MATCH(ROW()-9,'2B-Final Atama'!$T$7:$T$156,0)),"")</f>
        <v/>
      </c>
      <c r="G70" s="36" t="str">
        <f aca="false">IFERROR(INDEX('2B-Final Atama'!$K$7:$K$156,MATCH(ROW()-9,'2B-Final Atama'!$T$7:$T$156,0)),"")</f>
        <v/>
      </c>
      <c r="H70" s="37" t="str">
        <f aca="false">IFERROR(INDEX('2B-Final Atama'!$L$7:$L$156,MATCH(ROW()-9,'2B-Final Atama'!$T$7:$T$156,0)),"")</f>
        <v/>
      </c>
      <c r="I70" s="38" t="str">
        <f aca="false">IFERROR(INDEX('2B-Final Atama'!$R$7:$R$156,MATCH(ROW()-9,'2B-Final Atama'!$T$7:$T$156,0)),"")</f>
        <v/>
      </c>
    </row>
    <row r="71" customFormat="false" ht="15" hidden="false" customHeight="true" outlineLevel="0" collapsed="false">
      <c r="A71" s="35" t="str">
        <f aca="false">IFERROR(INDEX('2B-Final Atama'!$F$7:$F$156,MATCH(ROW()-9,'2B-Final Atama'!$T$7:$T$156,0)),"")</f>
        <v/>
      </c>
      <c r="B71" s="36" t="str">
        <f aca="false">IFERROR(INDEX('2B-Final Atama'!$G$7:$G$156,MATCH(ROW()-9,'2B-Final Atama'!$T$7:$T$156,0)),"")</f>
        <v/>
      </c>
      <c r="C71" s="36" t="str">
        <f aca="false">IFERROR(INDEX('2B-Final Atama'!$H$7:$H$156,MATCH(ROW()-9,'2B-Final Atama'!$T$7:$T$156,0))&amp;"–"&amp;INDEX('2B-Final Atama'!$J$7:$J$156,MATCH(ROW()-9,'2B-Final Atama'!$T$7:$T$156,0)),"")</f>
        <v/>
      </c>
      <c r="D71" s="36" t="str">
        <f aca="false">IFERROR(INDEX('2B-Final Atama'!$D$7:$D$156,MATCH(ROW()-9,'2B-Final Atama'!$T$7:$T$156,0))&amp;". Sınıf","")</f>
        <v/>
      </c>
      <c r="E71" s="36" t="str">
        <f aca="false">IFERROR(INDEX('2B-Final Atama'!$B$7:$B$156,MATCH(ROW()-9,'2B-Final Atama'!$T$7:$T$156,0)),"")</f>
        <v/>
      </c>
      <c r="F71" s="37" t="str">
        <f aca="false">IFERROR(INDEX('2B-Final Atama'!$C$7:$C$156,MATCH(ROW()-9,'2B-Final Atama'!$T$7:$T$156,0)),"")</f>
        <v/>
      </c>
      <c r="G71" s="36" t="str">
        <f aca="false">IFERROR(INDEX('2B-Final Atama'!$K$7:$K$156,MATCH(ROW()-9,'2B-Final Atama'!$T$7:$T$156,0)),"")</f>
        <v/>
      </c>
      <c r="H71" s="37" t="str">
        <f aca="false">IFERROR(INDEX('2B-Final Atama'!$L$7:$L$156,MATCH(ROW()-9,'2B-Final Atama'!$T$7:$T$156,0)),"")</f>
        <v/>
      </c>
      <c r="I71" s="38" t="str">
        <f aca="false">IFERROR(INDEX('2B-Final Atama'!$R$7:$R$156,MATCH(ROW()-9,'2B-Final Atama'!$T$7:$T$156,0)),"")</f>
        <v/>
      </c>
    </row>
    <row r="72" customFormat="false" ht="15" hidden="false" customHeight="true" outlineLevel="0" collapsed="false">
      <c r="A72" s="35" t="str">
        <f aca="false">IFERROR(INDEX('2B-Final Atama'!$F$7:$F$156,MATCH(ROW()-9,'2B-Final Atama'!$T$7:$T$156,0)),"")</f>
        <v/>
      </c>
      <c r="B72" s="36" t="str">
        <f aca="false">IFERROR(INDEX('2B-Final Atama'!$G$7:$G$156,MATCH(ROW()-9,'2B-Final Atama'!$T$7:$T$156,0)),"")</f>
        <v/>
      </c>
      <c r="C72" s="36" t="str">
        <f aca="false">IFERROR(INDEX('2B-Final Atama'!$H$7:$H$156,MATCH(ROW()-9,'2B-Final Atama'!$T$7:$T$156,0))&amp;"–"&amp;INDEX('2B-Final Atama'!$J$7:$J$156,MATCH(ROW()-9,'2B-Final Atama'!$T$7:$T$156,0)),"")</f>
        <v/>
      </c>
      <c r="D72" s="36" t="str">
        <f aca="false">IFERROR(INDEX('2B-Final Atama'!$D$7:$D$156,MATCH(ROW()-9,'2B-Final Atama'!$T$7:$T$156,0))&amp;". Sınıf","")</f>
        <v/>
      </c>
      <c r="E72" s="36" t="str">
        <f aca="false">IFERROR(INDEX('2B-Final Atama'!$B$7:$B$156,MATCH(ROW()-9,'2B-Final Atama'!$T$7:$T$156,0)),"")</f>
        <v/>
      </c>
      <c r="F72" s="37" t="str">
        <f aca="false">IFERROR(INDEX('2B-Final Atama'!$C$7:$C$156,MATCH(ROW()-9,'2B-Final Atama'!$T$7:$T$156,0)),"")</f>
        <v/>
      </c>
      <c r="G72" s="36" t="str">
        <f aca="false">IFERROR(INDEX('2B-Final Atama'!$K$7:$K$156,MATCH(ROW()-9,'2B-Final Atama'!$T$7:$T$156,0)),"")</f>
        <v/>
      </c>
      <c r="H72" s="37" t="str">
        <f aca="false">IFERROR(INDEX('2B-Final Atama'!$L$7:$L$156,MATCH(ROW()-9,'2B-Final Atama'!$T$7:$T$156,0)),"")</f>
        <v/>
      </c>
      <c r="I72" s="38" t="str">
        <f aca="false">IFERROR(INDEX('2B-Final Atama'!$R$7:$R$156,MATCH(ROW()-9,'2B-Final Atama'!$T$7:$T$156,0)),"")</f>
        <v/>
      </c>
    </row>
    <row r="73" customFormat="false" ht="15" hidden="false" customHeight="true" outlineLevel="0" collapsed="false">
      <c r="A73" s="35" t="str">
        <f aca="false">IFERROR(INDEX('2B-Final Atama'!$F$7:$F$156,MATCH(ROW()-9,'2B-Final Atama'!$T$7:$T$156,0)),"")</f>
        <v/>
      </c>
      <c r="B73" s="36" t="str">
        <f aca="false">IFERROR(INDEX('2B-Final Atama'!$G$7:$G$156,MATCH(ROW()-9,'2B-Final Atama'!$T$7:$T$156,0)),"")</f>
        <v/>
      </c>
      <c r="C73" s="36" t="str">
        <f aca="false">IFERROR(INDEX('2B-Final Atama'!$H$7:$H$156,MATCH(ROW()-9,'2B-Final Atama'!$T$7:$T$156,0))&amp;"–"&amp;INDEX('2B-Final Atama'!$J$7:$J$156,MATCH(ROW()-9,'2B-Final Atama'!$T$7:$T$156,0)),"")</f>
        <v/>
      </c>
      <c r="D73" s="36" t="str">
        <f aca="false">IFERROR(INDEX('2B-Final Atama'!$D$7:$D$156,MATCH(ROW()-9,'2B-Final Atama'!$T$7:$T$156,0))&amp;". Sınıf","")</f>
        <v/>
      </c>
      <c r="E73" s="36" t="str">
        <f aca="false">IFERROR(INDEX('2B-Final Atama'!$B$7:$B$156,MATCH(ROW()-9,'2B-Final Atama'!$T$7:$T$156,0)),"")</f>
        <v/>
      </c>
      <c r="F73" s="37" t="str">
        <f aca="false">IFERROR(INDEX('2B-Final Atama'!$C$7:$C$156,MATCH(ROW()-9,'2B-Final Atama'!$T$7:$T$156,0)),"")</f>
        <v/>
      </c>
      <c r="G73" s="36" t="str">
        <f aca="false">IFERROR(INDEX('2B-Final Atama'!$K$7:$K$156,MATCH(ROW()-9,'2B-Final Atama'!$T$7:$T$156,0)),"")</f>
        <v/>
      </c>
      <c r="H73" s="37" t="str">
        <f aca="false">IFERROR(INDEX('2B-Final Atama'!$L$7:$L$156,MATCH(ROW()-9,'2B-Final Atama'!$T$7:$T$156,0)),"")</f>
        <v/>
      </c>
      <c r="I73" s="38" t="str">
        <f aca="false">IFERROR(INDEX('2B-Final Atama'!$R$7:$R$156,MATCH(ROW()-9,'2B-Final Atama'!$T$7:$T$156,0)),"")</f>
        <v/>
      </c>
    </row>
    <row r="74" customFormat="false" ht="15" hidden="false" customHeight="true" outlineLevel="0" collapsed="false">
      <c r="A74" s="35" t="str">
        <f aca="false">IFERROR(INDEX('2B-Final Atama'!$F$7:$F$156,MATCH(ROW()-9,'2B-Final Atama'!$T$7:$T$156,0)),"")</f>
        <v/>
      </c>
      <c r="B74" s="36" t="str">
        <f aca="false">IFERROR(INDEX('2B-Final Atama'!$G$7:$G$156,MATCH(ROW()-9,'2B-Final Atama'!$T$7:$T$156,0)),"")</f>
        <v/>
      </c>
      <c r="C74" s="36" t="str">
        <f aca="false">IFERROR(INDEX('2B-Final Atama'!$H$7:$H$156,MATCH(ROW()-9,'2B-Final Atama'!$T$7:$T$156,0))&amp;"–"&amp;INDEX('2B-Final Atama'!$J$7:$J$156,MATCH(ROW()-9,'2B-Final Atama'!$T$7:$T$156,0)),"")</f>
        <v/>
      </c>
      <c r="D74" s="36" t="str">
        <f aca="false">IFERROR(INDEX('2B-Final Atama'!$D$7:$D$156,MATCH(ROW()-9,'2B-Final Atama'!$T$7:$T$156,0))&amp;". Sınıf","")</f>
        <v/>
      </c>
      <c r="E74" s="36" t="str">
        <f aca="false">IFERROR(INDEX('2B-Final Atama'!$B$7:$B$156,MATCH(ROW()-9,'2B-Final Atama'!$T$7:$T$156,0)),"")</f>
        <v/>
      </c>
      <c r="F74" s="37" t="str">
        <f aca="false">IFERROR(INDEX('2B-Final Atama'!$C$7:$C$156,MATCH(ROW()-9,'2B-Final Atama'!$T$7:$T$156,0)),"")</f>
        <v/>
      </c>
      <c r="G74" s="36" t="str">
        <f aca="false">IFERROR(INDEX('2B-Final Atama'!$K$7:$K$156,MATCH(ROW()-9,'2B-Final Atama'!$T$7:$T$156,0)),"")</f>
        <v/>
      </c>
      <c r="H74" s="37" t="str">
        <f aca="false">IFERROR(INDEX('2B-Final Atama'!$L$7:$L$156,MATCH(ROW()-9,'2B-Final Atama'!$T$7:$T$156,0)),"")</f>
        <v/>
      </c>
      <c r="I74" s="38" t="str">
        <f aca="false">IFERROR(INDEX('2B-Final Atama'!$R$7:$R$156,MATCH(ROW()-9,'2B-Final Atama'!$T$7:$T$156,0)),"")</f>
        <v/>
      </c>
    </row>
    <row r="75" customFormat="false" ht="15" hidden="false" customHeight="true" outlineLevel="0" collapsed="false">
      <c r="A75" s="35" t="str">
        <f aca="false">IFERROR(INDEX('2B-Final Atama'!$F$7:$F$156,MATCH(ROW()-9,'2B-Final Atama'!$T$7:$T$156,0)),"")</f>
        <v/>
      </c>
      <c r="B75" s="36" t="str">
        <f aca="false">IFERROR(INDEX('2B-Final Atama'!$G$7:$G$156,MATCH(ROW()-9,'2B-Final Atama'!$T$7:$T$156,0)),"")</f>
        <v/>
      </c>
      <c r="C75" s="36" t="str">
        <f aca="false">IFERROR(INDEX('2B-Final Atama'!$H$7:$H$156,MATCH(ROW()-9,'2B-Final Atama'!$T$7:$T$156,0))&amp;"–"&amp;INDEX('2B-Final Atama'!$J$7:$J$156,MATCH(ROW()-9,'2B-Final Atama'!$T$7:$T$156,0)),"")</f>
        <v/>
      </c>
      <c r="D75" s="36" t="str">
        <f aca="false">IFERROR(INDEX('2B-Final Atama'!$D$7:$D$156,MATCH(ROW()-9,'2B-Final Atama'!$T$7:$T$156,0))&amp;". Sınıf","")</f>
        <v/>
      </c>
      <c r="E75" s="36" t="str">
        <f aca="false">IFERROR(INDEX('2B-Final Atama'!$B$7:$B$156,MATCH(ROW()-9,'2B-Final Atama'!$T$7:$T$156,0)),"")</f>
        <v/>
      </c>
      <c r="F75" s="37" t="str">
        <f aca="false">IFERROR(INDEX('2B-Final Atama'!$C$7:$C$156,MATCH(ROW()-9,'2B-Final Atama'!$T$7:$T$156,0)),"")</f>
        <v/>
      </c>
      <c r="G75" s="36" t="str">
        <f aca="false">IFERROR(INDEX('2B-Final Atama'!$K$7:$K$156,MATCH(ROW()-9,'2B-Final Atama'!$T$7:$T$156,0)),"")</f>
        <v/>
      </c>
      <c r="H75" s="37" t="str">
        <f aca="false">IFERROR(INDEX('2B-Final Atama'!$L$7:$L$156,MATCH(ROW()-9,'2B-Final Atama'!$T$7:$T$156,0)),"")</f>
        <v/>
      </c>
      <c r="I75" s="38" t="str">
        <f aca="false">IFERROR(INDEX('2B-Final Atama'!$R$7:$R$156,MATCH(ROW()-9,'2B-Final Atama'!$T$7:$T$156,0)),"")</f>
        <v/>
      </c>
    </row>
    <row r="76" customFormat="false" ht="15" hidden="false" customHeight="true" outlineLevel="0" collapsed="false">
      <c r="A76" s="35" t="str">
        <f aca="false">IFERROR(INDEX('2B-Final Atama'!$F$7:$F$156,MATCH(ROW()-9,'2B-Final Atama'!$T$7:$T$156,0)),"")</f>
        <v/>
      </c>
      <c r="B76" s="36" t="str">
        <f aca="false">IFERROR(INDEX('2B-Final Atama'!$G$7:$G$156,MATCH(ROW()-9,'2B-Final Atama'!$T$7:$T$156,0)),"")</f>
        <v/>
      </c>
      <c r="C76" s="36" t="str">
        <f aca="false">IFERROR(INDEX('2B-Final Atama'!$H$7:$H$156,MATCH(ROW()-9,'2B-Final Atama'!$T$7:$T$156,0))&amp;"–"&amp;INDEX('2B-Final Atama'!$J$7:$J$156,MATCH(ROW()-9,'2B-Final Atama'!$T$7:$T$156,0)),"")</f>
        <v/>
      </c>
      <c r="D76" s="36" t="str">
        <f aca="false">IFERROR(INDEX('2B-Final Atama'!$D$7:$D$156,MATCH(ROW()-9,'2B-Final Atama'!$T$7:$T$156,0))&amp;". Sınıf","")</f>
        <v/>
      </c>
      <c r="E76" s="36" t="str">
        <f aca="false">IFERROR(INDEX('2B-Final Atama'!$B$7:$B$156,MATCH(ROW()-9,'2B-Final Atama'!$T$7:$T$156,0)),"")</f>
        <v/>
      </c>
      <c r="F76" s="37" t="str">
        <f aca="false">IFERROR(INDEX('2B-Final Atama'!$C$7:$C$156,MATCH(ROW()-9,'2B-Final Atama'!$T$7:$T$156,0)),"")</f>
        <v/>
      </c>
      <c r="G76" s="36" t="str">
        <f aca="false">IFERROR(INDEX('2B-Final Atama'!$K$7:$K$156,MATCH(ROW()-9,'2B-Final Atama'!$T$7:$T$156,0)),"")</f>
        <v/>
      </c>
      <c r="H76" s="37" t="str">
        <f aca="false">IFERROR(INDEX('2B-Final Atama'!$L$7:$L$156,MATCH(ROW()-9,'2B-Final Atama'!$T$7:$T$156,0)),"")</f>
        <v/>
      </c>
      <c r="I76" s="38" t="str">
        <f aca="false">IFERROR(INDEX('2B-Final Atama'!$R$7:$R$156,MATCH(ROW()-9,'2B-Final Atama'!$T$7:$T$156,0)),"")</f>
        <v/>
      </c>
    </row>
    <row r="77" customFormat="false" ht="15" hidden="false" customHeight="true" outlineLevel="0" collapsed="false">
      <c r="A77" s="35" t="str">
        <f aca="false">IFERROR(INDEX('2B-Final Atama'!$F$7:$F$156,MATCH(ROW()-9,'2B-Final Atama'!$T$7:$T$156,0)),"")</f>
        <v/>
      </c>
      <c r="B77" s="36" t="str">
        <f aca="false">IFERROR(INDEX('2B-Final Atama'!$G$7:$G$156,MATCH(ROW()-9,'2B-Final Atama'!$T$7:$T$156,0)),"")</f>
        <v/>
      </c>
      <c r="C77" s="36" t="str">
        <f aca="false">IFERROR(INDEX('2B-Final Atama'!$H$7:$H$156,MATCH(ROW()-9,'2B-Final Atama'!$T$7:$T$156,0))&amp;"–"&amp;INDEX('2B-Final Atama'!$J$7:$J$156,MATCH(ROW()-9,'2B-Final Atama'!$T$7:$T$156,0)),"")</f>
        <v/>
      </c>
      <c r="D77" s="36" t="str">
        <f aca="false">IFERROR(INDEX('2B-Final Atama'!$D$7:$D$156,MATCH(ROW()-9,'2B-Final Atama'!$T$7:$T$156,0))&amp;". Sınıf","")</f>
        <v/>
      </c>
      <c r="E77" s="36" t="str">
        <f aca="false">IFERROR(INDEX('2B-Final Atama'!$B$7:$B$156,MATCH(ROW()-9,'2B-Final Atama'!$T$7:$T$156,0)),"")</f>
        <v/>
      </c>
      <c r="F77" s="37" t="str">
        <f aca="false">IFERROR(INDEX('2B-Final Atama'!$C$7:$C$156,MATCH(ROW()-9,'2B-Final Atama'!$T$7:$T$156,0)),"")</f>
        <v/>
      </c>
      <c r="G77" s="36" t="str">
        <f aca="false">IFERROR(INDEX('2B-Final Atama'!$K$7:$K$156,MATCH(ROW()-9,'2B-Final Atama'!$T$7:$T$156,0)),"")</f>
        <v/>
      </c>
      <c r="H77" s="37" t="str">
        <f aca="false">IFERROR(INDEX('2B-Final Atama'!$L$7:$L$156,MATCH(ROW()-9,'2B-Final Atama'!$T$7:$T$156,0)),"")</f>
        <v/>
      </c>
      <c r="I77" s="38" t="str">
        <f aca="false">IFERROR(INDEX('2B-Final Atama'!$R$7:$R$156,MATCH(ROW()-9,'2B-Final Atama'!$T$7:$T$156,0)),"")</f>
        <v/>
      </c>
    </row>
    <row r="78" customFormat="false" ht="15" hidden="false" customHeight="true" outlineLevel="0" collapsed="false">
      <c r="A78" s="35" t="str">
        <f aca="false">IFERROR(INDEX('2B-Final Atama'!$F$7:$F$156,MATCH(ROW()-9,'2B-Final Atama'!$T$7:$T$156,0)),"")</f>
        <v/>
      </c>
      <c r="B78" s="36" t="str">
        <f aca="false">IFERROR(INDEX('2B-Final Atama'!$G$7:$G$156,MATCH(ROW()-9,'2B-Final Atama'!$T$7:$T$156,0)),"")</f>
        <v/>
      </c>
      <c r="C78" s="36" t="str">
        <f aca="false">IFERROR(INDEX('2B-Final Atama'!$H$7:$H$156,MATCH(ROW()-9,'2B-Final Atama'!$T$7:$T$156,0))&amp;"–"&amp;INDEX('2B-Final Atama'!$J$7:$J$156,MATCH(ROW()-9,'2B-Final Atama'!$T$7:$T$156,0)),"")</f>
        <v/>
      </c>
      <c r="D78" s="36" t="str">
        <f aca="false">IFERROR(INDEX('2B-Final Atama'!$D$7:$D$156,MATCH(ROW()-9,'2B-Final Atama'!$T$7:$T$156,0))&amp;". Sınıf","")</f>
        <v/>
      </c>
      <c r="E78" s="36" t="str">
        <f aca="false">IFERROR(INDEX('2B-Final Atama'!$B$7:$B$156,MATCH(ROW()-9,'2B-Final Atama'!$T$7:$T$156,0)),"")</f>
        <v/>
      </c>
      <c r="F78" s="37" t="str">
        <f aca="false">IFERROR(INDEX('2B-Final Atama'!$C$7:$C$156,MATCH(ROW()-9,'2B-Final Atama'!$T$7:$T$156,0)),"")</f>
        <v/>
      </c>
      <c r="G78" s="36" t="str">
        <f aca="false">IFERROR(INDEX('2B-Final Atama'!$K$7:$K$156,MATCH(ROW()-9,'2B-Final Atama'!$T$7:$T$156,0)),"")</f>
        <v/>
      </c>
      <c r="H78" s="37" t="str">
        <f aca="false">IFERROR(INDEX('2B-Final Atama'!$L$7:$L$156,MATCH(ROW()-9,'2B-Final Atama'!$T$7:$T$156,0)),"")</f>
        <v/>
      </c>
      <c r="I78" s="38" t="str">
        <f aca="false">IFERROR(INDEX('2B-Final Atama'!$R$7:$R$156,MATCH(ROW()-9,'2B-Final Atama'!$T$7:$T$156,0)),"")</f>
        <v/>
      </c>
    </row>
    <row r="79" customFormat="false" ht="15" hidden="false" customHeight="true" outlineLevel="0" collapsed="false">
      <c r="A79" s="35" t="str">
        <f aca="false">IFERROR(INDEX('2B-Final Atama'!$F$7:$F$156,MATCH(ROW()-9,'2B-Final Atama'!$T$7:$T$156,0)),"")</f>
        <v/>
      </c>
      <c r="B79" s="36" t="str">
        <f aca="false">IFERROR(INDEX('2B-Final Atama'!$G$7:$G$156,MATCH(ROW()-9,'2B-Final Atama'!$T$7:$T$156,0)),"")</f>
        <v/>
      </c>
      <c r="C79" s="36" t="str">
        <f aca="false">IFERROR(INDEX('2B-Final Atama'!$H$7:$H$156,MATCH(ROW()-9,'2B-Final Atama'!$T$7:$T$156,0))&amp;"–"&amp;INDEX('2B-Final Atama'!$J$7:$J$156,MATCH(ROW()-9,'2B-Final Atama'!$T$7:$T$156,0)),"")</f>
        <v/>
      </c>
      <c r="D79" s="36" t="str">
        <f aca="false">IFERROR(INDEX('2B-Final Atama'!$D$7:$D$156,MATCH(ROW()-9,'2B-Final Atama'!$T$7:$T$156,0))&amp;". Sınıf","")</f>
        <v/>
      </c>
      <c r="E79" s="36" t="str">
        <f aca="false">IFERROR(INDEX('2B-Final Atama'!$B$7:$B$156,MATCH(ROW()-9,'2B-Final Atama'!$T$7:$T$156,0)),"")</f>
        <v/>
      </c>
      <c r="F79" s="37" t="str">
        <f aca="false">IFERROR(INDEX('2B-Final Atama'!$C$7:$C$156,MATCH(ROW()-9,'2B-Final Atama'!$T$7:$T$156,0)),"")</f>
        <v/>
      </c>
      <c r="G79" s="36" t="str">
        <f aca="false">IFERROR(INDEX('2B-Final Atama'!$K$7:$K$156,MATCH(ROW()-9,'2B-Final Atama'!$T$7:$T$156,0)),"")</f>
        <v/>
      </c>
      <c r="H79" s="37" t="str">
        <f aca="false">IFERROR(INDEX('2B-Final Atama'!$L$7:$L$156,MATCH(ROW()-9,'2B-Final Atama'!$T$7:$T$156,0)),"")</f>
        <v/>
      </c>
      <c r="I79" s="38" t="str">
        <f aca="false">IFERROR(INDEX('2B-Final Atama'!$R$7:$R$156,MATCH(ROW()-9,'2B-Final Atama'!$T$7:$T$156,0)),"")</f>
        <v/>
      </c>
    </row>
    <row r="81" customFormat="false" ht="18" hidden="false" customHeight="true" outlineLevel="0" collapsed="false">
      <c r="A81" s="6" t="s">
        <v>333</v>
      </c>
      <c r="B81" s="6"/>
      <c r="C81" s="6"/>
      <c r="D81" s="6"/>
      <c r="H81" s="39" t="s">
        <v>331</v>
      </c>
      <c r="I81" s="39"/>
    </row>
  </sheetData>
  <mergeCells count="9">
    <mergeCell ref="A1:I1"/>
    <mergeCell ref="A2:I2"/>
    <mergeCell ref="A3:I3"/>
    <mergeCell ref="A4:I4"/>
    <mergeCell ref="A5:I5"/>
    <mergeCell ref="A6:I6"/>
    <mergeCell ref="A7:I7"/>
    <mergeCell ref="A81:D81"/>
    <mergeCell ref="H81:I81"/>
  </mergeCells>
  <conditionalFormatting sqref="A10:I79">
    <cfRule type="expression" priority="2" aboveAverage="0" equalAverage="0" bottom="0" percent="0" rank="0" text="" dxfId="4">
      <formula>$D10="1. Sınıf"</formula>
    </cfRule>
    <cfRule type="expression" priority="3" aboveAverage="0" equalAverage="0" bottom="0" percent="0" rank="0" text="" dxfId="5">
      <formula>$D10="2. Sınıf"</formula>
    </cfRule>
    <cfRule type="expression" priority="4" aboveAverage="0" equalAverage="0" bottom="0" percent="0" rank="0" text="" dxfId="6">
      <formula>$D10="3. Sınıf"</formula>
    </cfRule>
    <cfRule type="expression" priority="5" aboveAverage="0" equalAverage="0" bottom="0" percent="0" rank="0" text="" dxfId="7">
      <formula>$D10="4. Sınıf"</formula>
    </cfRule>
  </conditionalFormatting>
  <conditionalFormatting sqref="I10:I79">
    <cfRule type="cellIs" priority="6" operator="equal" aboveAverage="0" equalAverage="0" bottom="0" percent="0" rank="0" text="" dxfId="2">
      <formula>"✓ Uygun"</formula>
    </cfRule>
    <cfRule type="expression" priority="7" aboveAverage="0" equalAverage="0" bottom="0" percent="0" rank="0" text="" dxfId="1">
      <formula>LEFT(I10,1)="⚠"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2026-08-25T12:29:52Z</dcterms:created>
  <dc:creator>openpyxl</dc:creator>
  <dc:description/>
  <dc:language>en-US</dc:language>
  <cp:lastModifiedBy/>
  <dcterms:modified xsi:type="dcterms:W3CDTF">2026-08-25T12:29:53Z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